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210" windowWidth="19440" windowHeight="11655"/>
  </bookViews>
  <sheets>
    <sheet name="на 01.01.2020" sheetId="23" r:id="rId1"/>
  </sheets>
  <calcPr calcId="145621"/>
</workbook>
</file>

<file path=xl/calcChain.xml><?xml version="1.0" encoding="utf-8"?>
<calcChain xmlns="http://schemas.openxmlformats.org/spreadsheetml/2006/main">
  <c r="F153" i="23"/>
  <c r="G153"/>
  <c r="F157"/>
  <c r="G157" l="1"/>
  <c r="G155"/>
  <c r="F155"/>
  <c r="F158" s="1"/>
  <c r="G158" l="1"/>
  <c r="F83" l="1"/>
  <c r="G92" l="1"/>
  <c r="G91"/>
  <c r="F93" l="1"/>
  <c r="G90" l="1"/>
  <c r="F101"/>
  <c r="G100"/>
  <c r="F102" l="1"/>
  <c r="G81"/>
  <c r="G80"/>
  <c r="G79"/>
  <c r="G78"/>
  <c r="G77"/>
  <c r="G76"/>
  <c r="G75"/>
  <c r="G74"/>
  <c r="G73"/>
  <c r="F26" l="1"/>
  <c r="F33" s="1"/>
  <c r="G32" l="1"/>
  <c r="G31"/>
  <c r="G30"/>
  <c r="H22" l="1"/>
  <c r="G22"/>
  <c r="F22"/>
  <c r="H101" l="1"/>
  <c r="H83"/>
  <c r="F67"/>
  <c r="F104" s="1"/>
  <c r="H33"/>
  <c r="G99" l="1"/>
  <c r="H108"/>
  <c r="H107"/>
  <c r="G98"/>
  <c r="G97"/>
  <c r="G96"/>
  <c r="G95"/>
  <c r="G94"/>
  <c r="G89"/>
  <c r="G88"/>
  <c r="G87"/>
  <c r="G86"/>
  <c r="G85"/>
  <c r="G84"/>
  <c r="G72"/>
  <c r="G71"/>
  <c r="G65"/>
  <c r="G64"/>
  <c r="G63"/>
  <c r="G62"/>
  <c r="G61"/>
  <c r="H67" s="1"/>
  <c r="G60"/>
  <c r="G59"/>
  <c r="G58"/>
  <c r="G44"/>
  <c r="G43"/>
  <c r="G42"/>
  <c r="G41"/>
  <c r="G40"/>
  <c r="G39"/>
  <c r="G38"/>
  <c r="G37"/>
  <c r="G36"/>
  <c r="G35"/>
  <c r="G29"/>
  <c r="G28"/>
  <c r="G27"/>
  <c r="G26"/>
  <c r="G25"/>
  <c r="G24"/>
  <c r="G83" l="1"/>
  <c r="G93"/>
  <c r="G101"/>
  <c r="H148"/>
  <c r="G33"/>
  <c r="G67"/>
  <c r="G104" s="1"/>
  <c r="G68" l="1"/>
  <c r="G102"/>
  <c r="F68"/>
  <c r="F103" s="1"/>
  <c r="G103" l="1"/>
</calcChain>
</file>

<file path=xl/sharedStrings.xml><?xml version="1.0" encoding="utf-8"?>
<sst xmlns="http://schemas.openxmlformats.org/spreadsheetml/2006/main" count="505" uniqueCount="338">
  <si>
    <t>Нежилые помещения</t>
  </si>
  <si>
    <t>Установлен-ные в отношении муниципаль-ного недвижимого имущества ограничения (обременения) с указанием основания и даты их возникнове-ния и прекращения</t>
  </si>
  <si>
    <t>Реквизиты документов, являющихся основаниями для прекраще-ния права муниципальной собственно-сти на недвижимое имущество</t>
  </si>
  <si>
    <t>Реквизиты документов, являющихся основаниями для возникновения права муниципальной собственности на недвижимое имущество</t>
  </si>
  <si>
    <t>Дата прекращения права муниципаль-ной собственности на недвижимое имущество</t>
  </si>
  <si>
    <t>Начислен-ная амортиза-ция (износ)</t>
  </si>
  <si>
    <t>Балансовая стоимость недвижи-мого имущества, руб</t>
  </si>
  <si>
    <t>Площадь, протяженность и (или) иные параметры, характеризующие физические свойства недвижимого имущества</t>
  </si>
  <si>
    <t>Кадастровый номер недвижимого имущества</t>
  </si>
  <si>
    <t>Адрес (местоположе-ние) недвижимого имущества</t>
  </si>
  <si>
    <t>Жилые помещения</t>
  </si>
  <si>
    <r>
      <t xml:space="preserve">  </t>
    </r>
    <r>
      <rPr>
        <b/>
        <sz val="10"/>
        <color theme="1"/>
        <rFont val="Times New Roman"/>
        <family val="1"/>
        <charset val="204"/>
      </rPr>
      <t>Сооружения</t>
    </r>
  </si>
  <si>
    <t xml:space="preserve">Сети канализация </t>
  </si>
  <si>
    <t xml:space="preserve">Буровая скважина 38:210:002:000135270 с.Разветье «МТФ»   </t>
  </si>
  <si>
    <t>Водонапорная башня 38:210:002:000135620 с.Разветье «МТФ»</t>
  </si>
  <si>
    <t>Буровая скаважина с.Разветье «Ветлечебница»</t>
  </si>
  <si>
    <t>Водонапорная башня с.Разветье «Ветлечебница»</t>
  </si>
  <si>
    <t>Буровая скаважина с.Разветье «Поповка»</t>
  </si>
  <si>
    <t>Водонапорная башня с.Разветье «Поповка»</t>
  </si>
  <si>
    <t>Буровая скаважина с.Разветье «Заверх»</t>
  </si>
  <si>
    <t>Водонапорная башня с.Разветье «Заверх»</t>
  </si>
  <si>
    <t>Буровая скважина с. Разветье «ул. Садовая»</t>
  </si>
  <si>
    <t>Водонапорная башня с.Разветье "ул. Садовая"</t>
  </si>
  <si>
    <t>Водопроводная башня и сети водопровода с. Разветье</t>
  </si>
  <si>
    <t>Курская область, Железногорский район, Разветьевский с/с,                       с. Разветье</t>
  </si>
  <si>
    <t>Курская область, Железногорский район, Разветьевский с/с,                       с. Ажовская щека</t>
  </si>
  <si>
    <t>Курская область, Железногорский район, Разветьевский с/с,                       с. Ажово</t>
  </si>
  <si>
    <t>Памятник погибшим воинам  с.Разветье (кладбище)</t>
  </si>
  <si>
    <t>Памятник павшим партизанам п.Пролетарский</t>
  </si>
  <si>
    <t>Бюст Герою Советского Союза Тимошенко А.И.</t>
  </si>
  <si>
    <t xml:space="preserve">Курская область, Железногорский район, Разветьевский с/с,                  п. Тепличный </t>
  </si>
  <si>
    <t>Курская область, Железногорский район, Разветьевский с/с,                       с. Расторог</t>
  </si>
  <si>
    <t>Курская область, Железногорский район, Разветьевский с/с,                       п. Пролетарский</t>
  </si>
  <si>
    <t>Курская область, Железногорский район, Разветьевский с/с,                       д. Клишино</t>
  </si>
  <si>
    <t>Курская область, Железногорский район, Разветьевский с/с,                       п. Щека</t>
  </si>
  <si>
    <t xml:space="preserve">Земельный участок           46:06:080501:6   </t>
  </si>
  <si>
    <t>Земельный участок            46:06:000000:14</t>
  </si>
  <si>
    <t>Земельный участок            46:06:000000:133</t>
  </si>
  <si>
    <t xml:space="preserve">46:06:080501:6 </t>
  </si>
  <si>
    <t>46:06:000000:133</t>
  </si>
  <si>
    <t>Здание сельсовета</t>
  </si>
  <si>
    <t>Пристройка</t>
  </si>
  <si>
    <t>Здание медпункта (ФАП)</t>
  </si>
  <si>
    <t>Здание Разветьевского ЦДК</t>
  </si>
  <si>
    <t>Здание медпунк.</t>
  </si>
  <si>
    <t>Здание Клишинского ЦДК</t>
  </si>
  <si>
    <t>Движимое имущество</t>
  </si>
  <si>
    <t xml:space="preserve">Здание панельное </t>
  </si>
  <si>
    <t>Здание кирпичное</t>
  </si>
  <si>
    <t>Итого нежилые помещения</t>
  </si>
  <si>
    <t>Передаточный акт №б/н от 21.10.2010г.</t>
  </si>
  <si>
    <t>Протяженность 115 м</t>
  </si>
  <si>
    <t>Акт приема-передачи основных средств №б/н от 02.03.2010г., Решение Собрания депутатов Разветьевского сельсовета №211 от 29.04.2010г. «О принятии в собственность плотины»</t>
  </si>
  <si>
    <t>Здание кирпичное, кровля шиферная, площадь 120,7 кв.м</t>
  </si>
  <si>
    <t>Итого жилые помещения</t>
  </si>
  <si>
    <t>46:06:080501:436</t>
  </si>
  <si>
    <t>46:06:080501:477</t>
  </si>
  <si>
    <t>46:06:080501:490</t>
  </si>
  <si>
    <t>46:06:080501:585</t>
  </si>
  <si>
    <t>46:06:080501:600</t>
  </si>
  <si>
    <t>46:06:080501:612</t>
  </si>
  <si>
    <t>46:06:080501:649</t>
  </si>
  <si>
    <t>46:06:080501:661</t>
  </si>
  <si>
    <t>46:06:080501:690</t>
  </si>
  <si>
    <t>46:06:080501:495</t>
  </si>
  <si>
    <t>46:06:080303:455</t>
  </si>
  <si>
    <t>46:06:080303:454</t>
  </si>
  <si>
    <t>Недвижимое имущество</t>
  </si>
  <si>
    <t>Итого по администрации</t>
  </si>
  <si>
    <t>Итого недвижимое имущество</t>
  </si>
  <si>
    <t>Итого сооружения</t>
  </si>
  <si>
    <t>Итого земельные участки</t>
  </si>
  <si>
    <t>Земельные участки</t>
  </si>
  <si>
    <t>Кадастровая стоимость недвижимого имущества</t>
  </si>
  <si>
    <t>Звуковое оборудование ЦДК</t>
  </si>
  <si>
    <t>Световое оборудование ЦДК</t>
  </si>
  <si>
    <t>Ноутбук ЦДК (инв.номер 06.16000.069)</t>
  </si>
  <si>
    <t>Ноутбук ЦДК (инв.номер 06.16000.071)</t>
  </si>
  <si>
    <t>Ноутбук ЦДК (инв.номер 06.16000.072)</t>
  </si>
  <si>
    <t>т.н. №1050 от 10.11.2015</t>
  </si>
  <si>
    <t>Итого по ЦДК</t>
  </si>
  <si>
    <t>Кресло BRABIX EX-510 экокожа черный  ЦДК (инв.номер 06.16000.075)</t>
  </si>
  <si>
    <t>Холодильник Смоленск (инв.номер 06.16000.060) ВУС</t>
  </si>
  <si>
    <t>Кресло (инв.номер 06.16000.070) ВУС</t>
  </si>
  <si>
    <t>Итого по ВУС</t>
  </si>
  <si>
    <t>т.н. №48 от 09.11.2015</t>
  </si>
  <si>
    <t>Ноутбук (инв.номер 06.16000.065) ВУС</t>
  </si>
  <si>
    <t>Компьютер (инв.номер 06.16000.073) ВУС</t>
  </si>
  <si>
    <t>МФУ hp Laser Pro MFP M125ra (CZ177A) (A4, 128Mb,LCD,20стр/мин, лазерное МФУ,USB2.0)(инв.номер 06.16000.074) ВУС</t>
  </si>
  <si>
    <t>т.н. №87 от 23.12.2015</t>
  </si>
  <si>
    <t>Глава Разветьевского сельсовета</t>
  </si>
  <si>
    <t>Офисная мебель (инв.номер 06.16000.009)</t>
  </si>
  <si>
    <t>Ноутбук с/с (инв.номер 06.16000.067)</t>
  </si>
  <si>
    <t>Итого движимое имущество</t>
  </si>
  <si>
    <t>Буровая скважина             п. Ажовская Щека</t>
  </si>
  <si>
    <t>Водонапорная башня                   п. Ажовская Щека</t>
  </si>
  <si>
    <t>Итого недвижимое и движимое имущество</t>
  </si>
  <si>
    <t>в т.ч.        Итого в казне</t>
  </si>
  <si>
    <t xml:space="preserve">Свидетельство о государственной регистрации права </t>
  </si>
  <si>
    <t>Курская область, Железногорский район, Разветьевский с/с,                п. Тепличный</t>
  </si>
  <si>
    <t>Гимнастический комплекс КГ</t>
  </si>
  <si>
    <t>Курская область, Железногорский район, Разветьевский с/с,                       п. Тепличный</t>
  </si>
  <si>
    <t>Договор пожертвования №173 от 11.09.2017 Благотворительный общественный фонд "Милосердие ОАО "Михайловский ГОК"</t>
  </si>
  <si>
    <t>Турник+стенка СО-53</t>
  </si>
  <si>
    <t>Балансир одинаковый</t>
  </si>
  <si>
    <t>Качели двойные</t>
  </si>
  <si>
    <t>Карусель (сидячая)</t>
  </si>
  <si>
    <t>Уличный тренажер "Лыжник"</t>
  </si>
  <si>
    <t>Заборная секция (Размер:2000х600мм)- 19шт.</t>
  </si>
  <si>
    <t>Лавка со спинкой - 3шт.</t>
  </si>
  <si>
    <t>46:06:080101:598</t>
  </si>
  <si>
    <t>46:06:080401:216</t>
  </si>
  <si>
    <t>46:00:000000:14</t>
  </si>
  <si>
    <t>46:06:081001:40</t>
  </si>
  <si>
    <t xml:space="preserve">Плотина 169 м  п.Щека  (на ручье Сбородной)К.н. 46-46-07/021/2007-420, </t>
  </si>
  <si>
    <t>46:06:081802:27</t>
  </si>
  <si>
    <t>46:06:080401:191</t>
  </si>
  <si>
    <t>46:06:070602:75</t>
  </si>
  <si>
    <t>46:06:070901:73</t>
  </si>
  <si>
    <t>46:06:070301:215</t>
  </si>
  <si>
    <t>№ п/п</t>
  </si>
  <si>
    <t>13194 кв.м</t>
  </si>
  <si>
    <t>12244 кв.м</t>
  </si>
  <si>
    <t>2272 кв.м</t>
  </si>
  <si>
    <t>7301 кв.м</t>
  </si>
  <si>
    <t>13234 кв.м</t>
  </si>
  <si>
    <t>МФУ Kyocera Ecosys M2235dn (A4, 512Mb,LCD,35стр/мин, лазерное МФУ,USB2.0, сетевой, ADF, двухст.печать)</t>
  </si>
  <si>
    <t>т.н. №750 от 24.09.2018</t>
  </si>
  <si>
    <t>Железногорского района                                                                            Евдокимова А.Ю.</t>
  </si>
  <si>
    <t>Курская область, Железногорский район, Разветьевский с/с, с. Лубошево</t>
  </si>
  <si>
    <t>46:06:070301:223</t>
  </si>
  <si>
    <t>46:06:070301:220</t>
  </si>
  <si>
    <t>Колодец (год завершения строительства - 1960)  (зем.участок Кад.№46:06:070301:220)</t>
  </si>
  <si>
    <t>9+/-1</t>
  </si>
  <si>
    <t>Выписка                             №46/18-1-270022 из ЕГРН от 26.07.2018</t>
  </si>
  <si>
    <t>Выписка                             №46/18-1-270019 из ЕГРН от 26.07.2018</t>
  </si>
  <si>
    <t>Колодец (год завершения строительства - 1960)  (зем.участок Кад.№46:06:070303:98)</t>
  </si>
  <si>
    <t>46:06:070303:102</t>
  </si>
  <si>
    <t>46:06:071504:10</t>
  </si>
  <si>
    <t>Колодец (год завершения строительства - 1960)  (зем.участок Кад.№46:06:071504:9)</t>
  </si>
  <si>
    <t>Выписка                             №46/18-1-353278 из ЕГРН от 10.10.2018</t>
  </si>
  <si>
    <t>46:06:071504:9</t>
  </si>
  <si>
    <t>46:06:070301:219</t>
  </si>
  <si>
    <t>Выписка                             №46/18-1-269543 из ЕГРН от 25.07.2018</t>
  </si>
  <si>
    <t>46:06:070303:101</t>
  </si>
  <si>
    <t>Выписка                             №46/18-1-290907 из ЕГРН от 15.11.2018</t>
  </si>
  <si>
    <t>46:06:070303:104</t>
  </si>
  <si>
    <t>Колодец (год завершения строительства - 1960)  (зем.участок Кад.№46:06:070303:101)</t>
  </si>
  <si>
    <t>46:06:070302:3</t>
  </si>
  <si>
    <t>Колодец (год завершения строительства - 1960)  (зем.участок Кад.№46:06:070302:2)</t>
  </si>
  <si>
    <t>46:06:070302:2</t>
  </si>
  <si>
    <t>Выписка                             №46/18-1-390254 из ЕГРН от 15.11.2018</t>
  </si>
  <si>
    <t>46:06:070303:100</t>
  </si>
  <si>
    <t>Выписка                             №46/18-1-390258 из ЕГРН от 15.11.2018</t>
  </si>
  <si>
    <t>46:06:070303:103</t>
  </si>
  <si>
    <t>Колодец (год завершения строительства - 1960)  (зем.участок Кад.№46:06:070303:100)</t>
  </si>
  <si>
    <t>46:06:070303:105</t>
  </si>
  <si>
    <t>Колодец (год завершения строительства - 1960)  (зем.участок Кад.№46:06:070303:99)</t>
  </si>
  <si>
    <t>46:06:070303:99</t>
  </si>
  <si>
    <t>Выписка                             №46/18-1-390256 из ЕГРН от 15.11.2018</t>
  </si>
  <si>
    <t>46:06:070301:221</t>
  </si>
  <si>
    <t>13+/-1</t>
  </si>
  <si>
    <t>Курская область, Железногорский район, Разветьевский с/с, с. Ажово</t>
  </si>
  <si>
    <t>35+/-1</t>
  </si>
  <si>
    <t>46:06:081802:28</t>
  </si>
  <si>
    <t xml:space="preserve">Земельный участок (под. соор. Дорожн.транспорта с. Лубошево кад. № 46:06:000000:1237)        </t>
  </si>
  <si>
    <t>46:06:070701:454</t>
  </si>
  <si>
    <t>46:06:070701:456</t>
  </si>
  <si>
    <t>46:06:070701:451</t>
  </si>
  <si>
    <t xml:space="preserve">Здание кирпичное; 31,9 м2 </t>
  </si>
  <si>
    <t xml:space="preserve">Здание кирпичное; 57,3 м2 </t>
  </si>
  <si>
    <t>46:06:070702:85</t>
  </si>
  <si>
    <t>Выписка                              из ЕГРН от 15.11.2018</t>
  </si>
  <si>
    <t>28+/-2</t>
  </si>
  <si>
    <t>46:06:070701:550</t>
  </si>
  <si>
    <t>3+/-1</t>
  </si>
  <si>
    <t>46:06:080501:952</t>
  </si>
  <si>
    <t>22+/-2</t>
  </si>
  <si>
    <t>46:06:081202:112</t>
  </si>
  <si>
    <t>Газоснабжение (Соор. трубопроводного транспорта) п. Большой остров (зем.участок Кад.№46:06:081202:108)</t>
  </si>
  <si>
    <t>Газоснабжение (Соор. трубопроводного транспорта) п. Ажовская щека (зем.участок Кад.№46:06:081001:49)</t>
  </si>
  <si>
    <t>46:06:081001:61</t>
  </si>
  <si>
    <t>46:06:070702:86</t>
  </si>
  <si>
    <t>Газоснабжение (Соор. трубопроводного транспорта) ул. Тереховка и п. Пролетарский в д. Клишино (зем.участок Кад.№46:06:070702:85)</t>
  </si>
  <si>
    <t>46:06:080501:898</t>
  </si>
  <si>
    <t>Памятник погибшим воинам  п.Тепличный (зем.участок Кад.№46:06:080501:3)</t>
  </si>
  <si>
    <t>Выписка                             №46/001/011/2018-50756 из ЕГРН от 07.09.2018</t>
  </si>
  <si>
    <t>РАЗДЕЛ 1</t>
  </si>
  <si>
    <r>
      <t>РАЗДЕЛ</t>
    </r>
    <r>
      <rPr>
        <b/>
        <sz val="12"/>
        <color theme="1"/>
        <rFont val="Arial"/>
        <family val="2"/>
        <charset val="204"/>
      </rPr>
      <t xml:space="preserve"> </t>
    </r>
    <r>
      <rPr>
        <b/>
        <sz val="12"/>
        <color theme="1"/>
        <rFont val="Calibri"/>
        <family val="2"/>
        <charset val="204"/>
      </rPr>
      <t>II</t>
    </r>
  </si>
  <si>
    <t>Плотина 115 м  с.Разветье (Коровья Лощина) 38:210:002:000130260   235М</t>
  </si>
  <si>
    <t>46:06:081702:147</t>
  </si>
  <si>
    <t>46:06:081601:10</t>
  </si>
  <si>
    <t xml:space="preserve">Земельный участок (с. Разветье, кад. № ) - ул. Курлянинова, ул. Каштановая, ул. Березовая)       </t>
  </si>
  <si>
    <t xml:space="preserve">Земельный участок (с. Разветье, кад. №) - ул. Блинова, ул. Ломакина, ул. Боровых)       </t>
  </si>
  <si>
    <t>46:06:081803:57</t>
  </si>
  <si>
    <t>46:06:080501:900</t>
  </si>
  <si>
    <t xml:space="preserve">Здание (Хоз.двор) п. Тепличный,  (зем.уч. К.№46:06:080501:892  год заверш. стр. 1989) </t>
  </si>
  <si>
    <t>46:06:080501:891</t>
  </si>
  <si>
    <t>Выписка                             №46/17-1-613790 из ЕГРН от 27.12.2017</t>
  </si>
  <si>
    <t>46:06:000000:1156</t>
  </si>
  <si>
    <t>46:06:000000:1157</t>
  </si>
  <si>
    <t>6847+/-29кв.м</t>
  </si>
  <si>
    <t>3608+/-21кв.м</t>
  </si>
  <si>
    <t>Памятник воинам,  павшим за освобождение с.Расторог</t>
  </si>
  <si>
    <t>46:06:070602:76</t>
  </si>
  <si>
    <t>5,9 кв.м</t>
  </si>
  <si>
    <t xml:space="preserve">Земельный участок (под. Памятником с. Расторог, кад. № 46:06:070602:76)        </t>
  </si>
  <si>
    <t>46:06:070602:74</t>
  </si>
  <si>
    <t>146,00 кв.м</t>
  </si>
  <si>
    <t>Выписка из ЕГРН от 26.05.2017 №46-0-1-182/4207/2017-1260</t>
  </si>
  <si>
    <t>46:06:080401:197</t>
  </si>
  <si>
    <t>Выписка                             №46/001/011/2018-50755 из ЕГРН от 07.09.2018</t>
  </si>
  <si>
    <t xml:space="preserve">Земельный участок (под. Памятником с. Разветье, кад. № 46:06:080401:197)        </t>
  </si>
  <si>
    <t>46:06:080401:190</t>
  </si>
  <si>
    <t>14+/-1</t>
  </si>
  <si>
    <t>Выписка                             №46/001/011/2018-50757 из ЕГРН от 07.09.2018</t>
  </si>
  <si>
    <t xml:space="preserve">Здание (Библиотека) п. Тепличный,  (зем.уч. К.№46:06:080501:885  год заверш. стр. 1975) </t>
  </si>
  <si>
    <t>1,2 кв.м</t>
  </si>
  <si>
    <t>46:06:080101:546</t>
  </si>
  <si>
    <t>Памятник погибшим воинам  с.Ажово (зем.участок Кад.№46:06:080101:542)</t>
  </si>
  <si>
    <t xml:space="preserve">Земельный участок (под. Памятником с. Ажово, кад. № 46:06:080101:546)        </t>
  </si>
  <si>
    <t>46:06:080101:542</t>
  </si>
  <si>
    <t>70,00 кв.м</t>
  </si>
  <si>
    <t>Земельный участок (под башней, скважиной с.Разветье )</t>
  </si>
  <si>
    <t>848+/-10кв.м</t>
  </si>
  <si>
    <t>46:06:081702:1113</t>
  </si>
  <si>
    <t>235+/-5кв.м</t>
  </si>
  <si>
    <t>46:06:081702:469</t>
  </si>
  <si>
    <t xml:space="preserve">Здание (контора) с. Ажово,  (год заверш. стр. 1940) </t>
  </si>
  <si>
    <t>Выписка                              из ЕГРН от 17.09.2018</t>
  </si>
  <si>
    <t xml:space="preserve">Земельный участок (под. Памятником с. Лубошево, кад. №)        </t>
  </si>
  <si>
    <t>46:06:081702:47</t>
  </si>
  <si>
    <t>50003 кв.м</t>
  </si>
  <si>
    <t>Акт №б/н от 24.01.2018г. приема передачи  имущества из мун.собственности МР "Железногорский район" Курской области</t>
  </si>
  <si>
    <t>Курская область, Железногорский район, Разветьевский с/с,                       с. Разветье, ул. Советская, д.1а</t>
  </si>
  <si>
    <t>Курская область, Железногорский район, Разветьевский с/с,                       с. Разветье, ул. Советская, д.1</t>
  </si>
  <si>
    <t xml:space="preserve">Основные средства до 10 000 тыс рублей </t>
  </si>
  <si>
    <t>Всего имущество, стоимостью до 10 000 руб.</t>
  </si>
  <si>
    <t>Курская область, Железногорский район, Разветьевский с/с,                      п. Тепличный</t>
  </si>
  <si>
    <r>
      <t xml:space="preserve">Курская область, Железногорский район, Разветьевский с/с, п. Тепличный </t>
    </r>
    <r>
      <rPr>
        <b/>
        <u/>
        <sz val="7"/>
        <color indexed="8"/>
        <rFont val="Arial"/>
        <family val="2"/>
        <charset val="204"/>
      </rPr>
      <t>№8 кв.50</t>
    </r>
  </si>
  <si>
    <r>
      <t xml:space="preserve">Курская область, Железногорский район, Разветьевский с/с, п. Тепличный </t>
    </r>
    <r>
      <rPr>
        <b/>
        <u/>
        <sz val="7"/>
        <color theme="1"/>
        <rFont val="Arial"/>
        <family val="2"/>
        <charset val="204"/>
      </rPr>
      <t>№9 кв.3</t>
    </r>
  </si>
  <si>
    <r>
      <t xml:space="preserve">Курская область, Железногорский район, Разветьевский с/с, п. Тепличный </t>
    </r>
    <r>
      <rPr>
        <b/>
        <u/>
        <sz val="7"/>
        <color theme="1"/>
        <rFont val="Arial"/>
        <family val="2"/>
        <charset val="204"/>
      </rPr>
      <t>№10 кв.13</t>
    </r>
  </si>
  <si>
    <r>
      <t xml:space="preserve">Курская область, Железногорский район, Разветьевский с/с, п. Тепличный </t>
    </r>
    <r>
      <rPr>
        <b/>
        <u/>
        <sz val="7"/>
        <color theme="1"/>
        <rFont val="Arial"/>
        <family val="2"/>
        <charset val="204"/>
      </rPr>
      <t>№10 кв.24</t>
    </r>
  </si>
  <si>
    <r>
      <t xml:space="preserve">Курская область, Железногорский район, Разветьевский с/с, п. Тепличный </t>
    </r>
    <r>
      <rPr>
        <b/>
        <u/>
        <sz val="7"/>
        <color theme="1"/>
        <rFont val="Arial"/>
        <family val="2"/>
        <charset val="204"/>
      </rPr>
      <t>№10 кв.40</t>
    </r>
  </si>
  <si>
    <r>
      <t xml:space="preserve">Курская область, Железногорский район, Разветьевский с/с, п. Тепличный </t>
    </r>
    <r>
      <rPr>
        <b/>
        <u/>
        <sz val="7"/>
        <color theme="1"/>
        <rFont val="Arial"/>
        <family val="2"/>
        <charset val="204"/>
      </rPr>
      <t>№11 кв.12</t>
    </r>
  </si>
  <si>
    <r>
      <t xml:space="preserve">Курская область, Железногорский район, Разветьевский с/с, п. Тепличный </t>
    </r>
    <r>
      <rPr>
        <b/>
        <u/>
        <sz val="7"/>
        <color theme="1"/>
        <rFont val="Arial"/>
        <family val="2"/>
        <charset val="204"/>
      </rPr>
      <t>№11 кв.30</t>
    </r>
  </si>
  <si>
    <r>
      <t xml:space="preserve">Курская область, Железногорский район, Разветьевский с/с, п. Тепличный </t>
    </r>
    <r>
      <rPr>
        <b/>
        <u/>
        <sz val="7"/>
        <color theme="1"/>
        <rFont val="Arial"/>
        <family val="2"/>
        <charset val="204"/>
      </rPr>
      <t>№12 кв.18</t>
    </r>
  </si>
  <si>
    <r>
      <t xml:space="preserve">Курская область, Железногорский район, Разветьевский с/с, п. Тепличный </t>
    </r>
    <r>
      <rPr>
        <b/>
        <u/>
        <sz val="7"/>
        <color theme="1"/>
        <rFont val="Arial"/>
        <family val="2"/>
        <charset val="204"/>
      </rPr>
      <t>№12 кв.40</t>
    </r>
  </si>
  <si>
    <r>
      <t xml:space="preserve">Курская область, Железногорский район, Разветьевский с/с, п. Тепличный </t>
    </r>
    <r>
      <rPr>
        <b/>
        <u/>
        <sz val="7"/>
        <color theme="1"/>
        <rFont val="Arial"/>
        <family val="2"/>
        <charset val="204"/>
      </rPr>
      <t>№12 кв.60</t>
    </r>
  </si>
  <si>
    <r>
      <t xml:space="preserve">Курская область, Железногорский район, Разветьевский с/с, д. Клишино </t>
    </r>
    <r>
      <rPr>
        <u/>
        <sz val="7"/>
        <rFont val="Arial"/>
        <family val="2"/>
        <charset val="204"/>
      </rPr>
      <t>№12А кв.4</t>
    </r>
  </si>
  <si>
    <r>
      <t xml:space="preserve">Курская область, Железногорский район, Разветьевский с/с, д. Клишино </t>
    </r>
    <r>
      <rPr>
        <u/>
        <sz val="7"/>
        <rFont val="Arial"/>
        <family val="2"/>
        <charset val="204"/>
      </rPr>
      <t>№12А кв.6</t>
    </r>
  </si>
  <si>
    <r>
      <t xml:space="preserve">Курская область, Железногорский район, Разветьевский с/с, д. Клишино </t>
    </r>
    <r>
      <rPr>
        <u/>
        <sz val="7"/>
        <rFont val="Arial"/>
        <family val="2"/>
        <charset val="204"/>
      </rPr>
      <t>№12А кв.7</t>
    </r>
  </si>
  <si>
    <t>Курская область, Железногорский район, Разветьевский с/с, п. Большой остров</t>
  </si>
  <si>
    <t>Курская область, Железногорский район, Разветьевский с/с, п. Ажовская щека</t>
  </si>
  <si>
    <t>Курская область, Железногорский район, Разветьевский с/с, ул. Тереховка и п. Пролетарский в д. Клишино</t>
  </si>
  <si>
    <t xml:space="preserve">Курская область, Железногорский район, Разветьевский с/с, с.Разветье </t>
  </si>
  <si>
    <t xml:space="preserve">Курская область, Железногорский район, Разветьевский с/с,                                      д.Клишино </t>
  </si>
  <si>
    <t xml:space="preserve">Курская область, Железногорский район, Разветьевский с/с,                                      д.Клишино. Ул. Школьная, д. 39 </t>
  </si>
  <si>
    <t>Курская область, Железногорский район, Разветьевский с/с,                                                        с. Расторог</t>
  </si>
  <si>
    <t>Курская область, Железногорский район, Разветьевский с/с,                                                          с. Разветье</t>
  </si>
  <si>
    <t>Курская область, Железногорский район, Разветьевский с/с,                                                         п. Тепличный</t>
  </si>
  <si>
    <t>Курская область, Железногорский район, Разветьевский с/с,                                                          с. Ажово</t>
  </si>
  <si>
    <t>Курская область, Железногорский район, Разветьевский с/с,                                                          с. Лубошево</t>
  </si>
  <si>
    <t>Курская область, Железногорский район, Разветьевский с/с,                                                               с. Разветье</t>
  </si>
  <si>
    <t>Курская область, Железногорский район, Разветьевский с/с,                                                          п. Уголек</t>
  </si>
  <si>
    <t xml:space="preserve">Курская область, Железногорский район, Разветьевский с/с,                         с.Ажово </t>
  </si>
  <si>
    <t>Курская область, Железногорский район, Разветьевский с/с,                              с. Разветье</t>
  </si>
  <si>
    <t>Курская область, Железногорский район, Разветьевский с/с,                               с. Расторог</t>
  </si>
  <si>
    <t>Курская область, Железногорский район, Разветьевский с/с,                               п. Первомайский</t>
  </si>
  <si>
    <t>Курская область, Железногорский район, Разветьевский с/с,                                с. Лубошево</t>
  </si>
  <si>
    <t>Курская область, Железногорский район, Разветьевский с/с,                               п. Тепличный</t>
  </si>
  <si>
    <t xml:space="preserve">Земельный участок (под. соор. Колодец с. Лубошево кад. №46:06:070303:104)        </t>
  </si>
  <si>
    <t xml:space="preserve">Земельный участок (под. соор. Колодец с. Лубошево кад. №46:06:070303:103)        </t>
  </si>
  <si>
    <t xml:space="preserve">Земельный участок (под. соор. Колодец с. Лубошево кад. №46:06:070302:3)        </t>
  </si>
  <si>
    <t xml:space="preserve">Земельный участок (под. ГРП д. Клишино, кад. №46:06:070702)        </t>
  </si>
  <si>
    <t xml:space="preserve">Земельный участок (под. Бюстом Тимошенко на терр. школы д. Клишино, кад. №46:06:070701)        </t>
  </si>
  <si>
    <t xml:space="preserve">Земельный участок (под. соор. Колодец с. Лубошево кад. №46:06:070303:105)        </t>
  </si>
  <si>
    <t xml:space="preserve">Земельный участок (под соор. Колодец с. Лубошево кад. №46:06:071504:10)        </t>
  </si>
  <si>
    <t xml:space="preserve">Земельный участок (под. соор. Колодец с. Лубошево кад. №46:06:070303:98)        </t>
  </si>
  <si>
    <t xml:space="preserve">Земельный участок (под соор. Колодец с. Лубошево кад. №46:06:070301:223)        </t>
  </si>
  <si>
    <t xml:space="preserve">Земельный участок (под. соор. Колодец с. Лубошево кад. №46:06:070301:222)        </t>
  </si>
  <si>
    <t xml:space="preserve">Земельный участок (под. соор. ФАП кад. №46:06:081702:469)        </t>
  </si>
  <si>
    <r>
      <t xml:space="preserve">Земельный участок </t>
    </r>
    <r>
      <rPr>
        <b/>
        <sz val="8"/>
        <color rgb="FFC00000"/>
        <rFont val="Arial"/>
        <family val="2"/>
        <charset val="204"/>
      </rPr>
      <t>(ритуальная деятельность)</t>
    </r>
  </si>
  <si>
    <r>
      <t xml:space="preserve">Курская область, Железногорский район, Разветьевский с/с,                       с. Разветье, ул.Советская                          </t>
    </r>
    <r>
      <rPr>
        <b/>
        <u/>
        <sz val="7"/>
        <rFont val="Arial"/>
        <family val="2"/>
        <charset val="204"/>
      </rPr>
      <t>№8 кв.6</t>
    </r>
  </si>
  <si>
    <r>
      <t xml:space="preserve">Курская область, Железногорский район, Разветьевский с/с,                       с. Разветье, ул.Советская                            </t>
    </r>
    <r>
      <rPr>
        <b/>
        <u/>
        <sz val="7"/>
        <rFont val="Arial"/>
        <family val="2"/>
        <charset val="204"/>
      </rPr>
      <t>№8 кв.7</t>
    </r>
  </si>
  <si>
    <t>Главный бухгалтер                                                                                    Евсеева Н.А.</t>
  </si>
  <si>
    <t>МФУ Kyocera Ecosys M2735dn (Принтер/Копир/Сканер/Факс: A4,1200*1200dpi 35ppm 512(1536)Mb Duplex LAN USB2.0)</t>
  </si>
  <si>
    <t>Стенд "Информация" с пластиковыми карманами</t>
  </si>
  <si>
    <t>Переносной стенд из хромированной трубы с пробковым покрытием</t>
  </si>
  <si>
    <t>Реестр муниципальной собственности Администрации Разветьевского сельсовета Железногорского района на 01.01.2020г.</t>
  </si>
  <si>
    <t>Земли сельскохозяйственного назначения (пай)</t>
  </si>
  <si>
    <t>46:06:000000:1276</t>
  </si>
  <si>
    <t>Курская область, Железногорский район, Разветьевский с/с,                  д.Клишино</t>
  </si>
  <si>
    <t>46:06:081301:29</t>
  </si>
  <si>
    <t>46:06:081301:30</t>
  </si>
  <si>
    <t>46:06:081301:31</t>
  </si>
  <si>
    <t>46:06:081403:11</t>
  </si>
  <si>
    <t>46:06:081403:12</t>
  </si>
  <si>
    <t>46:06:082001:5</t>
  </si>
  <si>
    <t xml:space="preserve">Земельный участок для индивид.застройки     </t>
  </si>
  <si>
    <t>46:06:081702:1193</t>
  </si>
  <si>
    <t>46:06:081702:1194</t>
  </si>
  <si>
    <t>46:06:081702:1221</t>
  </si>
  <si>
    <t>Увед. о гос.рег.права собственности от 25.09.2019 №46/007/001/2019-9605 (06.08.2019)</t>
  </si>
  <si>
    <t>Увед. о гос.рег.права собственности от 25.09.2019 №46/007/001/2019-9609 (06.08.2019)</t>
  </si>
  <si>
    <t>Увед. о гос.рег.права собственности от 25.09.2019 №46/007/001/2019-9606 (06.08.2019)</t>
  </si>
  <si>
    <t>Ворота футбольные</t>
  </si>
  <si>
    <t>3141500+/-15509 кв. м.</t>
  </si>
  <si>
    <t>214503+/-4053 кв. м.</t>
  </si>
  <si>
    <t>423389+/-5693 кв. м.</t>
  </si>
  <si>
    <t>314613+/-4908 кв. м.</t>
  </si>
  <si>
    <t>193641+/-3850 кв. м.</t>
  </si>
  <si>
    <t>150430+/-3394 кв. м.</t>
  </si>
  <si>
    <t>340000+/-5102 кв. м.</t>
  </si>
  <si>
    <t>Выписка из ЕГРН от 02.04.2019;                  46/007/2019-1</t>
  </si>
  <si>
    <t>Выписка из ЕГРН от 17.05.2019;      46/007/2019-1</t>
  </si>
  <si>
    <t xml:space="preserve">Земельный участок (п. Тепличный под памятником погибшим войнам в районе школы, кад. № 46:06:080501:898)        </t>
  </si>
  <si>
    <t>Наименование недвижимого имущества</t>
  </si>
  <si>
    <t xml:space="preserve">Квартира, жилое помещение </t>
  </si>
  <si>
    <t>Квартира, жилое помещение  с. Разветье №8 кв.6 (зем.участок Кад.№46:06:080303:389)</t>
  </si>
  <si>
    <t>Квартира, жилое помещение  с. Разветье №8 кв.7 (зем.участок Кад.№46:06:080303:389)</t>
  </si>
  <si>
    <t>Квартира, жилое помещение  д. Клишино №12А кв.4 (зем.участок Кад.№46:06:070701:403)</t>
  </si>
  <si>
    <t>Квартира, жилое помещение  д. Клишино №12А кв.6 (зем.участок Кад.№46:06:070701:403)</t>
  </si>
  <si>
    <t>Квартира, жилое помещение  д. Клишино №12А кв.7 (зем.участок Кад.№46:06:070701:403)</t>
  </si>
  <si>
    <t>Акт №б/н от 25.12.2017г. приема-передачи  имущества из мун.собственности МР "Железногорский район" Курской области, Постановление администрации Курской области №1004-па от 07.12.2017; Решение от 25.12.2017г.; Решение собрания депутатов Разветьевского сельсовета Железногорского района Курской области № 174 от 29.12.2017г.</t>
  </si>
  <si>
    <t xml:space="preserve">Решение собрания депутатов Разветьевского сельсовета Железногорского района Курской области №159 от 30.11.2017г., Решение представительного собрания Железногорского района Курской области от 25.12.2017г.  Постановление администрации Курской области №952-па от 24.11.2017г., Акт приема передачи  объекта недвижимого имущества №б/н от 30.11.2017г. </t>
  </si>
  <si>
    <t xml:space="preserve">Решение от 25.12.2017г.; Акт №б/н от 25.12.2017г. приема-передачи  имущества; Постановление администрации Курской области №1004-па от 07.12.2017г.; Решение собрания депутатов Разветьевского сельсовета Железногорского района Курской области №174 от 29.12.2017г. </t>
  </si>
  <si>
    <t>Постановление Верховного Совета Российской Федерации "О разграничении государственной собственности в Российской Федерации на федеральную собственность, государственную собственность республик в составе Российской Федерации, краев, областей, автономной области, автономных округов, городов Москвы и Санкт-Петербурга и муниципальную собственность №3020-1 от 27.12.1991г.</t>
  </si>
  <si>
    <t>Дата возникновения права муниципальной собственности на недвижимое имущество</t>
  </si>
  <si>
    <t xml:space="preserve">П.3 ст.3.1 Федерального закона №137-ФЗ "О введении в действие Земельного кодекса РФ" от 25.10.2001г. </t>
  </si>
  <si>
    <r>
      <t xml:space="preserve">Земельный участок (под. соор. Памятник "Стена павших" с. Ажово, кад. № )  </t>
    </r>
    <r>
      <rPr>
        <sz val="8"/>
        <rFont val="Times New Roman"/>
        <family val="1"/>
        <charset val="204"/>
      </rPr>
      <t xml:space="preserve">(ритуальная деятельность) </t>
    </r>
  </si>
  <si>
    <t xml:space="preserve">Постановление администрации Курской области №1004-па от 07.12.2017г., Решение Представительного собрания Железногорского района Курской области  с Приложениями от 25.12.2017г.; Акт приема передачи имущества №б/н от 25.12.2017г.;Решение собрания депутатов Разветьевского сельсовета Железногорского района Курской области №174 от 29.12.2017г.  </t>
  </si>
  <si>
    <t>Решение исполнительного комитета Курского областного Совета народных депутутов №382 от 14.06.1979г.</t>
  </si>
  <si>
    <t>Разрешение на ввод объекта в эксплуатацию №4650600-02 от 24.01.2014г. Орган выдачи: Администрация Железногорского района Курской области; Технический план здания, сооружения, помещения либо объекта незавершенного строительства от 30.11.2018г.</t>
  </si>
  <si>
    <t xml:space="preserve">Разрешение на ввод объекта в эксплуатацию №4650600-14 от 30.07.2012г. Орган выдачи: Администрация Железногорского района Курской области; </t>
  </si>
  <si>
    <t xml:space="preserve">Разрешение на ввод объекта в эксплуатацию №4650600-15 от 30.07.2012г. Орган выдачи: Администрация Железногорского района Курской области; </t>
  </si>
  <si>
    <t>П.1.1 ст.19 Земельного кодекса Российской Федерации №136-ФЗ от 25.10.2001г.</t>
  </si>
  <si>
    <t xml:space="preserve">Земельный участок (п. Уголек, кад. № ) - ул. Маршала Жукова, ул. Рокоссовского, ул. Рыбалко, ул. Тимошенко)       </t>
  </si>
</sst>
</file>

<file path=xl/styles.xml><?xml version="1.0" encoding="utf-8"?>
<styleSheet xmlns="http://schemas.openxmlformats.org/spreadsheetml/2006/main">
  <fonts count="43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indexed="8"/>
      <name val="Arial"/>
      <family val="2"/>
      <charset val="204"/>
    </font>
    <font>
      <b/>
      <sz val="6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Arial"/>
      <family val="2"/>
      <charset val="204"/>
    </font>
    <font>
      <b/>
      <sz val="8"/>
      <color theme="1"/>
      <name val="Arial"/>
      <family val="2"/>
      <charset val="204"/>
    </font>
    <font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6"/>
      <color theme="1"/>
      <name val="Arial"/>
      <family val="2"/>
      <charset val="204"/>
    </font>
    <font>
      <sz val="7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rgb="FF6600FF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color theme="1"/>
      <name val="Calibri"/>
      <family val="2"/>
      <charset val="204"/>
    </font>
    <font>
      <sz val="8"/>
      <color rgb="FF0099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u/>
      <sz val="7"/>
      <color indexed="8"/>
      <name val="Arial"/>
      <family val="2"/>
      <charset val="204"/>
    </font>
    <font>
      <b/>
      <u/>
      <sz val="7"/>
      <color theme="1"/>
      <name val="Arial"/>
      <family val="2"/>
      <charset val="204"/>
    </font>
    <font>
      <sz val="7"/>
      <name val="Arial"/>
      <family val="2"/>
      <charset val="204"/>
    </font>
    <font>
      <u/>
      <sz val="7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b/>
      <sz val="8"/>
      <color rgb="FFC00000"/>
      <name val="Arial"/>
      <family val="2"/>
      <charset val="204"/>
    </font>
    <font>
      <sz val="7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u/>
      <sz val="7"/>
      <name val="Arial"/>
      <family val="2"/>
      <charset val="204"/>
    </font>
    <font>
      <sz val="6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0" fillId="0" borderId="0" xfId="0"/>
    <xf numFmtId="0" fontId="1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/>
    <xf numFmtId="0" fontId="0" fillId="0" borderId="1" xfId="0" applyFont="1" applyBorder="1"/>
    <xf numFmtId="0" fontId="1" fillId="0" borderId="1" xfId="0" applyFont="1" applyBorder="1"/>
    <xf numFmtId="4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vertical="top" wrapText="1"/>
    </xf>
    <xf numFmtId="4" fontId="11" fillId="2" borderId="1" xfId="0" applyNumberFormat="1" applyFont="1" applyFill="1" applyBorder="1" applyAlignment="1">
      <alignment horizontal="right" wrapText="1"/>
    </xf>
    <xf numFmtId="4" fontId="11" fillId="0" borderId="1" xfId="0" applyNumberFormat="1" applyFont="1" applyBorder="1" applyAlignment="1">
      <alignment horizontal="right" wrapText="1"/>
    </xf>
    <xf numFmtId="0" fontId="3" fillId="3" borderId="1" xfId="0" applyFont="1" applyFill="1" applyBorder="1" applyAlignment="1">
      <alignment wrapText="1"/>
    </xf>
    <xf numFmtId="4" fontId="3" fillId="3" borderId="1" xfId="0" applyNumberFormat="1" applyFont="1" applyFill="1" applyBorder="1" applyAlignment="1">
      <alignment wrapText="1"/>
    </xf>
    <xf numFmtId="0" fontId="16" fillId="3" borderId="1" xfId="0" applyFont="1" applyFill="1" applyBorder="1" applyAlignment="1">
      <alignment horizontal="center" vertical="top" wrapText="1"/>
    </xf>
    <xf numFmtId="4" fontId="14" fillId="3" borderId="1" xfId="0" applyNumberFormat="1" applyFont="1" applyFill="1" applyBorder="1" applyAlignment="1">
      <alignment horizontal="right" vertical="center" wrapText="1"/>
    </xf>
    <xf numFmtId="0" fontId="15" fillId="3" borderId="1" xfId="0" applyFont="1" applyFill="1" applyBorder="1" applyAlignment="1">
      <alignment wrapText="1"/>
    </xf>
    <xf numFmtId="4" fontId="15" fillId="3" borderId="1" xfId="0" applyNumberFormat="1" applyFont="1" applyFill="1" applyBorder="1" applyAlignment="1">
      <alignment wrapText="1"/>
    </xf>
    <xf numFmtId="0" fontId="0" fillId="3" borderId="1" xfId="0" applyFill="1" applyBorder="1"/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4" borderId="1" xfId="0" applyFont="1" applyFill="1" applyBorder="1"/>
    <xf numFmtId="0" fontId="1" fillId="4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/>
    <xf numFmtId="4" fontId="1" fillId="4" borderId="1" xfId="0" applyNumberFormat="1" applyFont="1" applyFill="1" applyBorder="1"/>
    <xf numFmtId="0" fontId="0" fillId="4" borderId="1" xfId="0" applyFill="1" applyBorder="1"/>
    <xf numFmtId="4" fontId="10" fillId="4" borderId="1" xfId="0" applyNumberFormat="1" applyFont="1" applyFill="1" applyBorder="1"/>
    <xf numFmtId="0" fontId="5" fillId="5" borderId="1" xfId="0" applyFont="1" applyFill="1" applyBorder="1" applyAlignment="1"/>
    <xf numFmtId="4" fontId="10" fillId="5" borderId="1" xfId="0" applyNumberFormat="1" applyFont="1" applyFill="1" applyBorder="1" applyAlignment="1"/>
    <xf numFmtId="0" fontId="15" fillId="3" borderId="5" xfId="0" applyFont="1" applyFill="1" applyBorder="1" applyAlignment="1">
      <alignment wrapText="1"/>
    </xf>
    <xf numFmtId="4" fontId="3" fillId="3" borderId="5" xfId="0" applyNumberFormat="1" applyFont="1" applyFill="1" applyBorder="1" applyAlignment="1">
      <alignment wrapText="1"/>
    </xf>
    <xf numFmtId="0" fontId="0" fillId="3" borderId="5" xfId="0" applyFont="1" applyFill="1" applyBorder="1"/>
    <xf numFmtId="4" fontId="10" fillId="3" borderId="5" xfId="0" applyNumberFormat="1" applyFont="1" applyFill="1" applyBorder="1"/>
    <xf numFmtId="49" fontId="17" fillId="0" borderId="0" xfId="0" applyNumberFormat="1" applyFont="1" applyBorder="1" applyAlignment="1">
      <alignment wrapText="1"/>
    </xf>
    <xf numFmtId="0" fontId="1" fillId="0" borderId="0" xfId="0" applyFont="1"/>
    <xf numFmtId="49" fontId="8" fillId="0" borderId="0" xfId="0" applyNumberFormat="1" applyFont="1" applyBorder="1" applyAlignment="1">
      <alignment horizontal="left" wrapText="1"/>
    </xf>
    <xf numFmtId="4" fontId="10" fillId="0" borderId="1" xfId="0" applyNumberFormat="1" applyFont="1" applyBorder="1"/>
    <xf numFmtId="0" fontId="0" fillId="6" borderId="1" xfId="0" applyFill="1" applyBorder="1"/>
    <xf numFmtId="4" fontId="10" fillId="6" borderId="1" xfId="0" applyNumberFormat="1" applyFont="1" applyFill="1" applyBorder="1"/>
    <xf numFmtId="0" fontId="0" fillId="0" borderId="1" xfId="0" applyBorder="1" applyAlignment="1">
      <alignment vertical="top"/>
    </xf>
    <xf numFmtId="0" fontId="21" fillId="0" borderId="0" xfId="0" applyFont="1"/>
    <xf numFmtId="0" fontId="0" fillId="0" borderId="0" xfId="0" applyFont="1"/>
    <xf numFmtId="0" fontId="1" fillId="0" borderId="1" xfId="0" applyFont="1" applyBorder="1" applyAlignment="1"/>
    <xf numFmtId="0" fontId="1" fillId="0" borderId="5" xfId="0" applyFont="1" applyBorder="1" applyAlignment="1">
      <alignment vertical="top" wrapText="1"/>
    </xf>
    <xf numFmtId="4" fontId="23" fillId="0" borderId="1" xfId="0" applyNumberFormat="1" applyFont="1" applyBorder="1" applyAlignment="1">
      <alignment vertical="top" wrapText="1"/>
    </xf>
    <xf numFmtId="4" fontId="27" fillId="0" borderId="1" xfId="0" applyNumberFormat="1" applyFont="1" applyBorder="1"/>
    <xf numFmtId="4" fontId="1" fillId="0" borderId="1" xfId="0" applyNumberFormat="1" applyFont="1" applyBorder="1" applyAlignment="1">
      <alignment vertical="center" wrapText="1"/>
    </xf>
    <xf numFmtId="0" fontId="0" fillId="3" borderId="7" xfId="0" applyFont="1" applyFill="1" applyBorder="1"/>
    <xf numFmtId="0" fontId="6" fillId="0" borderId="1" xfId="0" applyFont="1" applyBorder="1"/>
    <xf numFmtId="0" fontId="20" fillId="0" borderId="1" xfId="0" applyFont="1" applyBorder="1" applyAlignment="1">
      <alignment vertical="top" wrapText="1"/>
    </xf>
    <xf numFmtId="0" fontId="13" fillId="5" borderId="1" xfId="0" applyFont="1" applyFill="1" applyBorder="1" applyAlignment="1"/>
    <xf numFmtId="0" fontId="13" fillId="0" borderId="1" xfId="0" applyFont="1" applyBorder="1" applyAlignment="1">
      <alignment horizontal="left"/>
    </xf>
    <xf numFmtId="0" fontId="5" fillId="2" borderId="1" xfId="0" applyFont="1" applyFill="1" applyBorder="1" applyAlignment="1"/>
    <xf numFmtId="4" fontId="10" fillId="2" borderId="1" xfId="0" applyNumberFormat="1" applyFont="1" applyFill="1" applyBorder="1" applyAlignment="1"/>
    <xf numFmtId="0" fontId="3" fillId="4" borderId="1" xfId="0" applyFont="1" applyFill="1" applyBorder="1"/>
    <xf numFmtId="49" fontId="11" fillId="0" borderId="1" xfId="0" applyNumberFormat="1" applyFont="1" applyBorder="1" applyAlignment="1">
      <alignment horizontal="left" vertical="center" wrapText="1"/>
    </xf>
    <xf numFmtId="0" fontId="7" fillId="0" borderId="1" xfId="0" applyFont="1" applyBorder="1"/>
    <xf numFmtId="0" fontId="19" fillId="2" borderId="1" xfId="0" applyFont="1" applyFill="1" applyBorder="1" applyAlignment="1">
      <alignment wrapText="1"/>
    </xf>
    <xf numFmtId="0" fontId="22" fillId="0" borderId="1" xfId="0" applyFont="1" applyBorder="1" applyAlignment="1">
      <alignment vertical="top" wrapText="1"/>
    </xf>
    <xf numFmtId="4" fontId="9" fillId="0" borderId="1" xfId="0" applyNumberFormat="1" applyFont="1" applyBorder="1"/>
    <xf numFmtId="4" fontId="9" fillId="2" borderId="1" xfId="0" applyNumberFormat="1" applyFont="1" applyFill="1" applyBorder="1"/>
    <xf numFmtId="4" fontId="9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/>
    </xf>
    <xf numFmtId="0" fontId="1" fillId="0" borderId="5" xfId="0" applyFont="1" applyBorder="1" applyAlignment="1">
      <alignment vertical="center" wrapText="1"/>
    </xf>
    <xf numFmtId="0" fontId="9" fillId="0" borderId="1" xfId="0" applyFont="1" applyBorder="1" applyAlignment="1">
      <alignment vertical="top" wrapText="1"/>
    </xf>
    <xf numFmtId="0" fontId="0" fillId="0" borderId="0" xfId="0" applyBorder="1"/>
    <xf numFmtId="0" fontId="26" fillId="2" borderId="1" xfId="0" applyFont="1" applyFill="1" applyBorder="1"/>
    <xf numFmtId="49" fontId="29" fillId="0" borderId="1" xfId="0" applyNumberFormat="1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0" fontId="32" fillId="0" borderId="1" xfId="0" applyFont="1" applyBorder="1" applyAlignment="1">
      <alignment vertical="top" wrapText="1"/>
    </xf>
    <xf numFmtId="0" fontId="32" fillId="0" borderId="1" xfId="0" applyFont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/>
    </xf>
    <xf numFmtId="4" fontId="9" fillId="0" borderId="1" xfId="0" applyNumberFormat="1" applyFont="1" applyBorder="1" applyAlignment="1">
      <alignment horizontal="right" vertical="center" wrapText="1"/>
    </xf>
    <xf numFmtId="4" fontId="34" fillId="0" borderId="1" xfId="0" applyNumberFormat="1" applyFont="1" applyBorder="1" applyAlignment="1">
      <alignment vertical="top" wrapText="1"/>
    </xf>
    <xf numFmtId="0" fontId="35" fillId="0" borderId="1" xfId="0" applyFont="1" applyBorder="1"/>
    <xf numFmtId="0" fontId="20" fillId="0" borderId="1" xfId="0" applyFont="1" applyBorder="1" applyAlignment="1">
      <alignment horizontal="center" vertical="top" wrapText="1"/>
    </xf>
    <xf numFmtId="0" fontId="32" fillId="0" borderId="1" xfId="0" applyFont="1" applyBorder="1" applyAlignment="1">
      <alignment horizontal="center" vertical="top" wrapText="1"/>
    </xf>
    <xf numFmtId="0" fontId="20" fillId="0" borderId="1" xfId="0" applyFont="1" applyBorder="1"/>
    <xf numFmtId="0" fontId="36" fillId="3" borderId="1" xfId="0" applyFont="1" applyFill="1" applyBorder="1" applyAlignment="1">
      <alignment wrapText="1"/>
    </xf>
    <xf numFmtId="4" fontId="28" fillId="0" borderId="1" xfId="0" applyNumberFormat="1" applyFont="1" applyBorder="1"/>
    <xf numFmtId="0" fontId="9" fillId="2" borderId="1" xfId="0" applyFont="1" applyFill="1" applyBorder="1" applyAlignment="1">
      <alignment wrapText="1"/>
    </xf>
    <xf numFmtId="49" fontId="29" fillId="2" borderId="1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9" fillId="0" borderId="1" xfId="0" applyFont="1" applyBorder="1"/>
    <xf numFmtId="0" fontId="9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center" wrapText="1"/>
    </xf>
    <xf numFmtId="3" fontId="9" fillId="0" borderId="1" xfId="0" applyNumberFormat="1" applyFont="1" applyBorder="1"/>
    <xf numFmtId="0" fontId="32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center"/>
    </xf>
    <xf numFmtId="0" fontId="35" fillId="2" borderId="1" xfId="0" applyFont="1" applyFill="1" applyBorder="1"/>
    <xf numFmtId="0" fontId="32" fillId="2" borderId="1" xfId="0" applyFont="1" applyFill="1" applyBorder="1" applyAlignment="1">
      <alignment horizontal="center" vertical="top" wrapText="1"/>
    </xf>
    <xf numFmtId="2" fontId="34" fillId="2" borderId="1" xfId="0" applyNumberFormat="1" applyFont="1" applyFill="1" applyBorder="1"/>
    <xf numFmtId="0" fontId="9" fillId="2" borderId="1" xfId="0" applyFont="1" applyFill="1" applyBorder="1"/>
    <xf numFmtId="2" fontId="9" fillId="2" borderId="1" xfId="0" applyNumberFormat="1" applyFont="1" applyFill="1" applyBorder="1"/>
    <xf numFmtId="0" fontId="32" fillId="2" borderId="1" xfId="0" applyFont="1" applyFill="1" applyBorder="1"/>
    <xf numFmtId="0" fontId="9" fillId="2" borderId="1" xfId="0" applyFont="1" applyFill="1" applyBorder="1" applyAlignment="1">
      <alignment vertical="top" wrapText="1"/>
    </xf>
    <xf numFmtId="0" fontId="32" fillId="2" borderId="1" xfId="0" applyFont="1" applyFill="1" applyBorder="1" applyAlignment="1">
      <alignment horizontal="center" wrapText="1"/>
    </xf>
    <xf numFmtId="49" fontId="9" fillId="2" borderId="1" xfId="0" applyNumberFormat="1" applyFont="1" applyFill="1" applyBorder="1" applyAlignment="1">
      <alignment vertical="top" wrapText="1"/>
    </xf>
    <xf numFmtId="49" fontId="38" fillId="0" borderId="1" xfId="0" applyNumberFormat="1" applyFont="1" applyBorder="1" applyAlignment="1">
      <alignment horizontal="left" vertical="top" wrapText="1"/>
    </xf>
    <xf numFmtId="0" fontId="39" fillId="0" borderId="1" xfId="0" applyFont="1" applyBorder="1" applyAlignment="1">
      <alignment vertical="top"/>
    </xf>
    <xf numFmtId="0" fontId="35" fillId="0" borderId="1" xfId="0" applyFont="1" applyBorder="1" applyAlignment="1">
      <alignment vertical="top"/>
    </xf>
    <xf numFmtId="1" fontId="9" fillId="0" borderId="1" xfId="0" applyNumberFormat="1" applyFont="1" applyBorder="1" applyAlignment="1">
      <alignment horizontal="center" wrapText="1"/>
    </xf>
    <xf numFmtId="49" fontId="38" fillId="2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top" wrapText="1"/>
    </xf>
    <xf numFmtId="4" fontId="9" fillId="0" borderId="1" xfId="0" applyNumberFormat="1" applyFont="1" applyBorder="1" applyAlignment="1">
      <alignment horizontal="right" wrapText="1"/>
    </xf>
    <xf numFmtId="0" fontId="9" fillId="0" borderId="1" xfId="0" applyFont="1" applyBorder="1" applyAlignment="1">
      <alignment wrapText="1"/>
    </xf>
    <xf numFmtId="0" fontId="35" fillId="4" borderId="1" xfId="0" applyFont="1" applyFill="1" applyBorder="1"/>
    <xf numFmtId="4" fontId="28" fillId="4" borderId="1" xfId="0" applyNumberFormat="1" applyFont="1" applyFill="1" applyBorder="1"/>
    <xf numFmtId="0" fontId="9" fillId="4" borderId="1" xfId="0" applyFont="1" applyFill="1" applyBorder="1"/>
    <xf numFmtId="0" fontId="9" fillId="0" borderId="1" xfId="0" applyFont="1" applyBorder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left" vertical="top" wrapText="1"/>
    </xf>
    <xf numFmtId="0" fontId="1" fillId="2" borderId="1" xfId="0" applyFont="1" applyFill="1" applyBorder="1" applyAlignment="1">
      <alignment wrapText="1"/>
    </xf>
    <xf numFmtId="0" fontId="1" fillId="7" borderId="1" xfId="0" applyFont="1" applyFill="1" applyBorder="1"/>
    <xf numFmtId="4" fontId="1" fillId="7" borderId="1" xfId="0" applyNumberFormat="1" applyFont="1" applyFill="1" applyBorder="1"/>
    <xf numFmtId="0" fontId="1" fillId="7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top"/>
    </xf>
    <xf numFmtId="0" fontId="42" fillId="0" borderId="1" xfId="0" applyFont="1" applyBorder="1" applyAlignment="1">
      <alignment horizontal="center" vertical="top" wrapText="1"/>
    </xf>
    <xf numFmtId="0" fontId="0" fillId="2" borderId="1" xfId="0" applyFill="1" applyBorder="1"/>
    <xf numFmtId="0" fontId="9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vertical="top"/>
    </xf>
    <xf numFmtId="3" fontId="9" fillId="0" borderId="1" xfId="0" applyNumberFormat="1" applyFont="1" applyBorder="1" applyAlignment="1">
      <alignment vertical="top"/>
    </xf>
    <xf numFmtId="4" fontId="9" fillId="0" borderId="1" xfId="0" applyNumberFormat="1" applyFont="1" applyBorder="1" applyAlignment="1">
      <alignment vertical="top"/>
    </xf>
    <xf numFmtId="0" fontId="40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/>
    </xf>
    <xf numFmtId="0" fontId="9" fillId="0" borderId="5" xfId="0" applyFont="1" applyBorder="1" applyAlignment="1">
      <alignment vertical="top" wrapText="1"/>
    </xf>
    <xf numFmtId="49" fontId="9" fillId="2" borderId="1" xfId="0" applyNumberFormat="1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49" fontId="38" fillId="2" borderId="1" xfId="0" applyNumberFormat="1" applyFont="1" applyFill="1" applyBorder="1" applyAlignment="1">
      <alignment horizontal="left" vertical="center" wrapText="1"/>
    </xf>
    <xf numFmtId="3" fontId="9" fillId="2" borderId="1" xfId="0" applyNumberFormat="1" applyFont="1" applyFill="1" applyBorder="1"/>
    <xf numFmtId="4" fontId="9" fillId="2" borderId="1" xfId="0" applyNumberFormat="1" applyFont="1" applyFill="1" applyBorder="1" applyAlignment="1">
      <alignment horizontal="right"/>
    </xf>
    <xf numFmtId="0" fontId="9" fillId="2" borderId="1" xfId="0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top"/>
    </xf>
    <xf numFmtId="49" fontId="32" fillId="2" borderId="1" xfId="0" applyNumberFormat="1" applyFont="1" applyFill="1" applyBorder="1" applyAlignment="1">
      <alignment horizontal="left" vertical="top" wrapText="1"/>
    </xf>
    <xf numFmtId="49" fontId="38" fillId="2" borderId="1" xfId="0" applyNumberFormat="1" applyFont="1" applyFill="1" applyBorder="1" applyAlignment="1">
      <alignment horizontal="left" vertical="top" wrapText="1"/>
    </xf>
    <xf numFmtId="0" fontId="15" fillId="3" borderId="1" xfId="0" applyFont="1" applyFill="1" applyBorder="1" applyAlignment="1">
      <alignment horizontal="right" wrapText="1"/>
    </xf>
    <xf numFmtId="0" fontId="3" fillId="0" borderId="1" xfId="0" applyFont="1" applyBorder="1" applyAlignment="1">
      <alignment horizontal="left" wrapText="1"/>
    </xf>
    <xf numFmtId="49" fontId="18" fillId="0" borderId="0" xfId="0" applyNumberFormat="1" applyFont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13" fillId="4" borderId="1" xfId="0" applyFont="1" applyFill="1" applyBorder="1" applyAlignment="1">
      <alignment horizontal="right"/>
    </xf>
    <xf numFmtId="0" fontId="15" fillId="0" borderId="1" xfId="0" applyFont="1" applyBorder="1" applyAlignment="1">
      <alignment horizontal="right"/>
    </xf>
    <xf numFmtId="0" fontId="15" fillId="6" borderId="1" xfId="0" applyFont="1" applyFill="1" applyBorder="1" applyAlignment="1">
      <alignment horizontal="right"/>
    </xf>
    <xf numFmtId="0" fontId="15" fillId="3" borderId="7" xfId="0" applyFont="1" applyFill="1" applyBorder="1" applyAlignment="1">
      <alignment horizontal="right" wrapText="1"/>
    </xf>
    <xf numFmtId="0" fontId="15" fillId="3" borderId="6" xfId="0" applyFont="1" applyFill="1" applyBorder="1" applyAlignment="1">
      <alignment horizontal="right" wrapText="1"/>
    </xf>
    <xf numFmtId="0" fontId="13" fillId="0" borderId="2" xfId="0" applyFont="1" applyBorder="1" applyAlignment="1">
      <alignment horizontal="left"/>
    </xf>
    <xf numFmtId="0" fontId="13" fillId="0" borderId="3" xfId="0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0" fontId="1" fillId="0" borderId="1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3" fillId="7" borderId="2" xfId="0" applyFont="1" applyFill="1" applyBorder="1" applyAlignment="1">
      <alignment horizontal="center"/>
    </xf>
    <xf numFmtId="0" fontId="3" fillId="7" borderId="4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20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top"/>
    </xf>
    <xf numFmtId="0" fontId="28" fillId="4" borderId="2" xfId="0" applyFont="1" applyFill="1" applyBorder="1" applyAlignment="1">
      <alignment horizontal="center"/>
    </xf>
    <xf numFmtId="0" fontId="28" fillId="4" borderId="4" xfId="0" applyFont="1" applyFill="1" applyBorder="1" applyAlignment="1">
      <alignment horizontal="center"/>
    </xf>
    <xf numFmtId="0" fontId="0" fillId="2" borderId="0" xfId="0" applyFill="1"/>
    <xf numFmtId="0" fontId="35" fillId="2" borderId="0" xfId="0" applyFont="1" applyFill="1"/>
    <xf numFmtId="4" fontId="0" fillId="2" borderId="0" xfId="0" applyNumberFormat="1" applyFill="1"/>
    <xf numFmtId="0" fontId="19" fillId="0" borderId="5" xfId="0" applyFont="1" applyBorder="1" applyAlignment="1">
      <alignment vertical="top" wrapText="1"/>
    </xf>
    <xf numFmtId="0" fontId="19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20" fillId="2" borderId="1" xfId="0" applyFont="1" applyFill="1" applyBorder="1" applyAlignment="1">
      <alignment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/>
    </xf>
    <xf numFmtId="49" fontId="11" fillId="2" borderId="1" xfId="0" applyNumberFormat="1" applyFont="1" applyFill="1" applyBorder="1" applyAlignment="1">
      <alignment horizontal="left" vertical="top" wrapText="1"/>
    </xf>
    <xf numFmtId="3" fontId="28" fillId="2" borderId="1" xfId="0" applyNumberFormat="1" applyFont="1" applyFill="1" applyBorder="1"/>
    <xf numFmtId="4" fontId="28" fillId="2" borderId="1" xfId="0" applyNumberFormat="1" applyFont="1" applyFill="1" applyBorder="1"/>
    <xf numFmtId="0" fontId="9" fillId="2" borderId="1" xfId="0" applyNumberFormat="1" applyFont="1" applyFill="1" applyBorder="1" applyAlignment="1">
      <alignment horizontal="center" vertical="center"/>
    </xf>
    <xf numFmtId="0" fontId="39" fillId="2" borderId="1" xfId="0" applyFont="1" applyFill="1" applyBorder="1"/>
    <xf numFmtId="0" fontId="9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008000"/>
      <color rgb="FF6600FF"/>
      <color rgb="FF009900"/>
      <color rgb="FF33CC33"/>
      <color rgb="FF00FF00"/>
      <color rgb="FF2016EE"/>
      <color rgb="FF150DB3"/>
      <color rgb="FF1438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68"/>
  <sheetViews>
    <sheetView tabSelected="1" topLeftCell="A106" zoomScale="110" zoomScaleNormal="110" workbookViewId="0">
      <selection activeCell="D183" sqref="D183"/>
    </sheetView>
  </sheetViews>
  <sheetFormatPr defaultColWidth="9.140625" defaultRowHeight="15"/>
  <cols>
    <col min="1" max="1" width="3.42578125" style="2" customWidth="1"/>
    <col min="2" max="2" width="19.7109375" style="2" customWidth="1"/>
    <col min="3" max="3" width="17" style="2" customWidth="1"/>
    <col min="4" max="4" width="13.7109375" style="2" customWidth="1"/>
    <col min="5" max="5" width="10.85546875" style="2" customWidth="1"/>
    <col min="6" max="6" width="11.28515625" style="2" customWidth="1"/>
    <col min="7" max="7" width="10.7109375" style="2" customWidth="1"/>
    <col min="8" max="8" width="10.85546875" style="2" customWidth="1"/>
    <col min="9" max="9" width="4.42578125" style="2" customWidth="1"/>
    <col min="10" max="10" width="2.85546875" style="2" customWidth="1"/>
    <col min="11" max="11" width="28.7109375" style="2" customWidth="1"/>
    <col min="12" max="12" width="4.42578125" style="2" customWidth="1"/>
    <col min="13" max="13" width="5.42578125" style="2" customWidth="1"/>
    <col min="14" max="14" width="11.140625" style="2" customWidth="1"/>
    <col min="15" max="15" width="10" style="2" customWidth="1"/>
    <col min="16" max="16" width="10.42578125" style="2" customWidth="1"/>
    <col min="17" max="16384" width="9.140625" style="2"/>
  </cols>
  <sheetData>
    <row r="1" spans="1:14" ht="19.5" customHeight="1">
      <c r="A1" s="165" t="s">
        <v>120</v>
      </c>
      <c r="B1" s="166" t="s">
        <v>289</v>
      </c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8"/>
    </row>
    <row r="2" spans="1:14" ht="271.5" customHeight="1">
      <c r="A2" s="165"/>
      <c r="B2" s="1" t="s">
        <v>317</v>
      </c>
      <c r="C2" s="1" t="s">
        <v>9</v>
      </c>
      <c r="D2" s="1" t="s">
        <v>8</v>
      </c>
      <c r="E2" s="1" t="s">
        <v>7</v>
      </c>
      <c r="F2" s="1" t="s">
        <v>6</v>
      </c>
      <c r="G2" s="1" t="s">
        <v>5</v>
      </c>
      <c r="H2" s="1" t="s">
        <v>73</v>
      </c>
      <c r="I2" s="1" t="s">
        <v>328</v>
      </c>
      <c r="J2" s="1" t="s">
        <v>4</v>
      </c>
      <c r="K2" s="1" t="s">
        <v>3</v>
      </c>
      <c r="L2" s="1" t="s">
        <v>2</v>
      </c>
      <c r="M2" s="1" t="s">
        <v>1</v>
      </c>
    </row>
    <row r="3" spans="1:14" ht="9.75" customHeight="1">
      <c r="A3" s="7"/>
      <c r="B3" s="4">
        <v>1</v>
      </c>
      <c r="C3" s="4">
        <v>2</v>
      </c>
      <c r="D3" s="4">
        <v>3</v>
      </c>
      <c r="E3" s="4">
        <v>4</v>
      </c>
      <c r="F3" s="4">
        <v>5</v>
      </c>
      <c r="G3" s="4">
        <v>6</v>
      </c>
      <c r="H3" s="4">
        <v>7</v>
      </c>
      <c r="I3" s="4">
        <v>8</v>
      </c>
      <c r="J3" s="4">
        <v>9</v>
      </c>
      <c r="K3" s="4">
        <v>10</v>
      </c>
      <c r="L3" s="4">
        <v>11</v>
      </c>
      <c r="M3" s="4">
        <v>12</v>
      </c>
    </row>
    <row r="4" spans="1:14" ht="15" customHeight="1">
      <c r="A4" s="7"/>
      <c r="B4" s="162" t="s">
        <v>187</v>
      </c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4"/>
    </row>
    <row r="5" spans="1:14" ht="13.7" customHeight="1">
      <c r="A5" s="7"/>
      <c r="B5" s="169" t="s">
        <v>67</v>
      </c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</row>
    <row r="6" spans="1:14" ht="15" customHeight="1">
      <c r="A6" s="7"/>
      <c r="B6" s="153" t="s">
        <v>10</v>
      </c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</row>
    <row r="7" spans="1:14" ht="96.75" customHeight="1">
      <c r="A7" s="44">
        <v>1</v>
      </c>
      <c r="B7" s="6" t="s">
        <v>318</v>
      </c>
      <c r="C7" s="80" t="s">
        <v>239</v>
      </c>
      <c r="D7" s="140" t="s">
        <v>63</v>
      </c>
      <c r="E7" s="73" t="s">
        <v>47</v>
      </c>
      <c r="F7" s="12">
        <v>523302</v>
      </c>
      <c r="G7" s="12">
        <v>0</v>
      </c>
      <c r="H7" s="54"/>
      <c r="I7" s="13">
        <v>1976</v>
      </c>
      <c r="J7" s="3"/>
      <c r="K7" s="81" t="s">
        <v>327</v>
      </c>
      <c r="L7" s="3"/>
      <c r="M7" s="3"/>
      <c r="N7" s="179"/>
    </row>
    <row r="8" spans="1:14" ht="94.5" customHeight="1">
      <c r="A8" s="9">
        <v>2</v>
      </c>
      <c r="B8" s="6" t="s">
        <v>318</v>
      </c>
      <c r="C8" s="81" t="s">
        <v>240</v>
      </c>
      <c r="D8" s="140" t="s">
        <v>64</v>
      </c>
      <c r="E8" s="73" t="s">
        <v>47</v>
      </c>
      <c r="F8" s="12">
        <v>666430</v>
      </c>
      <c r="G8" s="12">
        <v>0</v>
      </c>
      <c r="H8" s="54"/>
      <c r="I8" s="13">
        <v>1978</v>
      </c>
      <c r="J8" s="3"/>
      <c r="K8" s="81" t="s">
        <v>327</v>
      </c>
      <c r="L8" s="3"/>
      <c r="M8" s="3"/>
      <c r="N8" s="179"/>
    </row>
    <row r="9" spans="1:14" ht="93.2" customHeight="1">
      <c r="A9" s="52">
        <v>3</v>
      </c>
      <c r="B9" s="6" t="s">
        <v>318</v>
      </c>
      <c r="C9" s="81" t="s">
        <v>241</v>
      </c>
      <c r="D9" s="140" t="s">
        <v>55</v>
      </c>
      <c r="E9" s="53" t="s">
        <v>47</v>
      </c>
      <c r="F9" s="56">
        <v>881457</v>
      </c>
      <c r="G9" s="12">
        <v>0</v>
      </c>
      <c r="H9" s="54"/>
      <c r="I9" s="76">
        <v>1979</v>
      </c>
      <c r="J9" s="3"/>
      <c r="K9" s="81" t="s">
        <v>327</v>
      </c>
      <c r="L9" s="3"/>
      <c r="M9" s="3"/>
      <c r="N9" s="179"/>
    </row>
    <row r="10" spans="1:14" ht="104.25" customHeight="1">
      <c r="A10" s="52">
        <v>4</v>
      </c>
      <c r="B10" s="6" t="s">
        <v>318</v>
      </c>
      <c r="C10" s="81" t="s">
        <v>242</v>
      </c>
      <c r="D10" s="140" t="s">
        <v>56</v>
      </c>
      <c r="E10" s="73" t="s">
        <v>47</v>
      </c>
      <c r="F10" s="56">
        <v>684647</v>
      </c>
      <c r="G10" s="12">
        <v>0</v>
      </c>
      <c r="H10" s="54"/>
      <c r="I10" s="76">
        <v>1979</v>
      </c>
      <c r="J10" s="3"/>
      <c r="K10" s="81" t="s">
        <v>327</v>
      </c>
      <c r="L10" s="3"/>
      <c r="M10" s="3"/>
      <c r="N10" s="179"/>
    </row>
    <row r="11" spans="1:14" ht="93.2" customHeight="1">
      <c r="A11" s="52">
        <v>5</v>
      </c>
      <c r="B11" s="6" t="s">
        <v>318</v>
      </c>
      <c r="C11" s="81" t="s">
        <v>243</v>
      </c>
      <c r="D11" s="140" t="s">
        <v>57</v>
      </c>
      <c r="E11" s="73" t="s">
        <v>47</v>
      </c>
      <c r="F11" s="56">
        <v>688738</v>
      </c>
      <c r="G11" s="12">
        <v>0</v>
      </c>
      <c r="H11" s="54"/>
      <c r="I11" s="76">
        <v>1979</v>
      </c>
      <c r="J11" s="3"/>
      <c r="K11" s="81" t="s">
        <v>327</v>
      </c>
      <c r="L11" s="3"/>
      <c r="M11" s="3"/>
      <c r="N11" s="179"/>
    </row>
    <row r="12" spans="1:14" ht="93.75" customHeight="1">
      <c r="A12" s="52">
        <v>6</v>
      </c>
      <c r="B12" s="6" t="s">
        <v>318</v>
      </c>
      <c r="C12" s="81" t="s">
        <v>244</v>
      </c>
      <c r="D12" s="140" t="s">
        <v>58</v>
      </c>
      <c r="E12" s="73" t="s">
        <v>47</v>
      </c>
      <c r="F12" s="56">
        <v>680929</v>
      </c>
      <c r="G12" s="12">
        <v>0</v>
      </c>
      <c r="H12" s="54"/>
      <c r="I12" s="76">
        <v>1977</v>
      </c>
      <c r="J12" s="3"/>
      <c r="K12" s="81" t="s">
        <v>327</v>
      </c>
      <c r="L12" s="3"/>
      <c r="M12" s="3"/>
      <c r="N12" s="179"/>
    </row>
    <row r="13" spans="1:14" ht="105" customHeight="1">
      <c r="A13" s="52">
        <v>7</v>
      </c>
      <c r="B13" s="6" t="s">
        <v>318</v>
      </c>
      <c r="C13" s="81" t="s">
        <v>245</v>
      </c>
      <c r="D13" s="140" t="s">
        <v>59</v>
      </c>
      <c r="E13" s="73" t="s">
        <v>47</v>
      </c>
      <c r="F13" s="56">
        <v>645406</v>
      </c>
      <c r="G13" s="12">
        <v>0</v>
      </c>
      <c r="H13" s="54"/>
      <c r="I13" s="76">
        <v>1977</v>
      </c>
      <c r="J13" s="3"/>
      <c r="K13" s="81" t="s">
        <v>327</v>
      </c>
      <c r="L13" s="3"/>
      <c r="M13" s="3"/>
      <c r="N13" s="179"/>
    </row>
    <row r="14" spans="1:14" ht="94.5" customHeight="1">
      <c r="A14" s="9">
        <v>8</v>
      </c>
      <c r="B14" s="6" t="s">
        <v>318</v>
      </c>
      <c r="C14" s="81" t="s">
        <v>246</v>
      </c>
      <c r="D14" s="140" t="s">
        <v>60</v>
      </c>
      <c r="E14" s="73" t="s">
        <v>47</v>
      </c>
      <c r="F14" s="56">
        <v>919536</v>
      </c>
      <c r="G14" s="12">
        <v>0</v>
      </c>
      <c r="H14" s="54"/>
      <c r="I14" s="76">
        <v>1989</v>
      </c>
      <c r="J14" s="3"/>
      <c r="K14" s="81" t="s">
        <v>327</v>
      </c>
      <c r="L14" s="3"/>
      <c r="M14" s="3"/>
      <c r="N14" s="179"/>
    </row>
    <row r="15" spans="1:14" ht="93.75" customHeight="1">
      <c r="A15" s="9">
        <v>9</v>
      </c>
      <c r="B15" s="6" t="s">
        <v>318</v>
      </c>
      <c r="C15" s="81" t="s">
        <v>247</v>
      </c>
      <c r="D15" s="140" t="s">
        <v>61</v>
      </c>
      <c r="E15" s="73" t="s">
        <v>47</v>
      </c>
      <c r="F15" s="56">
        <v>944886</v>
      </c>
      <c r="G15" s="12">
        <v>0</v>
      </c>
      <c r="H15" s="54"/>
      <c r="I15" s="76">
        <v>1989</v>
      </c>
      <c r="J15" s="3"/>
      <c r="K15" s="81" t="s">
        <v>327</v>
      </c>
      <c r="L15" s="3"/>
      <c r="M15" s="3"/>
      <c r="N15" s="179"/>
    </row>
    <row r="16" spans="1:14" ht="103.7" customHeight="1">
      <c r="A16" s="9">
        <v>10</v>
      </c>
      <c r="B16" s="6" t="s">
        <v>318</v>
      </c>
      <c r="C16" s="81" t="s">
        <v>248</v>
      </c>
      <c r="D16" s="140" t="s">
        <v>62</v>
      </c>
      <c r="E16" s="73" t="s">
        <v>47</v>
      </c>
      <c r="F16" s="56">
        <v>909255</v>
      </c>
      <c r="G16" s="12">
        <v>0</v>
      </c>
      <c r="H16" s="54"/>
      <c r="I16" s="76">
        <v>1989</v>
      </c>
      <c r="J16" s="3"/>
      <c r="K16" s="81" t="s">
        <v>327</v>
      </c>
      <c r="L16" s="3"/>
      <c r="M16" s="3"/>
      <c r="N16" s="179"/>
    </row>
    <row r="17" spans="1:14" ht="93.2" customHeight="1">
      <c r="A17" s="9">
        <v>11</v>
      </c>
      <c r="B17" s="141" t="s">
        <v>319</v>
      </c>
      <c r="C17" s="82" t="s">
        <v>283</v>
      </c>
      <c r="D17" s="11" t="s">
        <v>65</v>
      </c>
      <c r="E17" s="74" t="s">
        <v>170</v>
      </c>
      <c r="F17" s="56">
        <v>515725</v>
      </c>
      <c r="G17" s="12">
        <v>0</v>
      </c>
      <c r="H17" s="54"/>
      <c r="I17" s="85">
        <v>2018</v>
      </c>
      <c r="J17" s="49"/>
      <c r="K17" s="81" t="s">
        <v>327</v>
      </c>
      <c r="L17" s="3"/>
      <c r="M17" s="3"/>
      <c r="N17" s="179"/>
    </row>
    <row r="18" spans="1:14" ht="93.75" customHeight="1">
      <c r="A18" s="9">
        <v>12</v>
      </c>
      <c r="B18" s="53" t="s">
        <v>320</v>
      </c>
      <c r="C18" s="82" t="s">
        <v>284</v>
      </c>
      <c r="D18" s="11" t="s">
        <v>66</v>
      </c>
      <c r="E18" s="74" t="s">
        <v>169</v>
      </c>
      <c r="F18" s="56">
        <v>369982</v>
      </c>
      <c r="G18" s="12">
        <v>0</v>
      </c>
      <c r="H18" s="54"/>
      <c r="I18" s="85">
        <v>2018</v>
      </c>
      <c r="J18" s="49"/>
      <c r="K18" s="81" t="s">
        <v>327</v>
      </c>
      <c r="L18" s="3"/>
      <c r="M18" s="3"/>
      <c r="N18" s="179"/>
    </row>
    <row r="19" spans="1:14" ht="107.25">
      <c r="A19" s="9"/>
      <c r="B19" s="53" t="s">
        <v>321</v>
      </c>
      <c r="C19" s="83" t="s">
        <v>249</v>
      </c>
      <c r="D19" s="85" t="s">
        <v>166</v>
      </c>
      <c r="E19" s="125">
        <v>40.4</v>
      </c>
      <c r="F19" s="86">
        <v>414693</v>
      </c>
      <c r="G19" s="86">
        <v>0</v>
      </c>
      <c r="H19" s="87"/>
      <c r="I19" s="85">
        <v>2018</v>
      </c>
      <c r="J19" s="88"/>
      <c r="K19" s="81" t="s">
        <v>327</v>
      </c>
      <c r="L19" s="3"/>
      <c r="M19" s="3"/>
      <c r="N19" s="179"/>
    </row>
    <row r="20" spans="1:14" ht="93.2" customHeight="1">
      <c r="A20" s="9"/>
      <c r="B20" s="53" t="s">
        <v>322</v>
      </c>
      <c r="C20" s="83" t="s">
        <v>250</v>
      </c>
      <c r="D20" s="85" t="s">
        <v>167</v>
      </c>
      <c r="E20" s="125">
        <v>53.7</v>
      </c>
      <c r="F20" s="86">
        <v>524724</v>
      </c>
      <c r="G20" s="86">
        <v>0</v>
      </c>
      <c r="H20" s="87"/>
      <c r="I20" s="85">
        <v>2018</v>
      </c>
      <c r="J20" s="88"/>
      <c r="K20" s="81" t="s">
        <v>327</v>
      </c>
      <c r="L20" s="3"/>
      <c r="M20" s="3"/>
      <c r="N20" s="179"/>
    </row>
    <row r="21" spans="1:14" ht="94.5" customHeight="1">
      <c r="A21" s="9"/>
      <c r="B21" s="53" t="s">
        <v>323</v>
      </c>
      <c r="C21" s="83" t="s">
        <v>251</v>
      </c>
      <c r="D21" s="85" t="s">
        <v>168</v>
      </c>
      <c r="E21" s="125">
        <v>52.7</v>
      </c>
      <c r="F21" s="86">
        <v>514953</v>
      </c>
      <c r="G21" s="86">
        <v>0</v>
      </c>
      <c r="H21" s="87"/>
      <c r="I21" s="85">
        <v>2018</v>
      </c>
      <c r="J21" s="88"/>
      <c r="K21" s="81" t="s">
        <v>327</v>
      </c>
      <c r="L21" s="3"/>
      <c r="M21" s="3"/>
      <c r="N21" s="179"/>
    </row>
    <row r="22" spans="1:14" ht="17.45" customHeight="1">
      <c r="A22" s="9"/>
      <c r="B22" s="152" t="s">
        <v>54</v>
      </c>
      <c r="C22" s="152"/>
      <c r="D22" s="20"/>
      <c r="E22" s="20"/>
      <c r="F22" s="21">
        <f>SUM(F7:F21)</f>
        <v>9884663</v>
      </c>
      <c r="G22" s="21">
        <f t="shared" ref="G22" si="0">SUM(G7:G21)</f>
        <v>0</v>
      </c>
      <c r="H22" s="21">
        <f>SUM(H7:H21)</f>
        <v>0</v>
      </c>
      <c r="I22" s="20"/>
      <c r="J22" s="20"/>
      <c r="K22" s="20"/>
      <c r="L22" s="20"/>
      <c r="M22" s="20"/>
      <c r="N22" s="179"/>
    </row>
    <row r="23" spans="1:14">
      <c r="A23" s="9"/>
      <c r="B23" s="153" t="s">
        <v>0</v>
      </c>
      <c r="C23" s="153"/>
      <c r="D23" s="153"/>
      <c r="E23" s="153"/>
      <c r="F23" s="153"/>
      <c r="G23" s="153"/>
      <c r="H23" s="153"/>
      <c r="I23" s="153"/>
      <c r="J23" s="153"/>
      <c r="K23" s="153"/>
      <c r="L23" s="153"/>
      <c r="M23" s="153"/>
      <c r="N23" s="179"/>
    </row>
    <row r="24" spans="1:14" ht="67.5">
      <c r="A24" s="9">
        <v>13</v>
      </c>
      <c r="B24" s="142" t="s">
        <v>40</v>
      </c>
      <c r="C24" s="59" t="s">
        <v>235</v>
      </c>
      <c r="D24" s="7"/>
      <c r="E24" s="3" t="s">
        <v>53</v>
      </c>
      <c r="F24" s="10">
        <v>155481</v>
      </c>
      <c r="G24" s="10">
        <f t="shared" ref="G24:G32" si="1">F24</f>
        <v>155481</v>
      </c>
      <c r="H24" s="7"/>
      <c r="I24" s="14">
        <v>1972</v>
      </c>
      <c r="J24" s="7"/>
      <c r="K24" s="91"/>
      <c r="L24" s="7"/>
      <c r="M24" s="7"/>
      <c r="N24" s="179"/>
    </row>
    <row r="25" spans="1:14" ht="48.75">
      <c r="A25" s="9">
        <v>14</v>
      </c>
      <c r="B25" s="142" t="s">
        <v>41</v>
      </c>
      <c r="C25" s="59" t="s">
        <v>235</v>
      </c>
      <c r="D25" s="7"/>
      <c r="E25" s="3" t="s">
        <v>48</v>
      </c>
      <c r="F25" s="10">
        <v>171235</v>
      </c>
      <c r="G25" s="10">
        <f t="shared" si="1"/>
        <v>171235</v>
      </c>
      <c r="H25" s="7"/>
      <c r="I25" s="14">
        <v>1986</v>
      </c>
      <c r="J25" s="7"/>
      <c r="K25" s="91"/>
      <c r="L25" s="7"/>
      <c r="M25" s="7"/>
      <c r="N25" s="179"/>
    </row>
    <row r="26" spans="1:14" ht="94.5" customHeight="1">
      <c r="A26" s="9">
        <v>15</v>
      </c>
      <c r="B26" s="196" t="s">
        <v>42</v>
      </c>
      <c r="C26" s="59" t="s">
        <v>24</v>
      </c>
      <c r="D26" s="140" t="s">
        <v>227</v>
      </c>
      <c r="E26" s="3" t="s">
        <v>48</v>
      </c>
      <c r="F26" s="69">
        <f>171235-93380.77</f>
        <v>77854.23</v>
      </c>
      <c r="G26" s="69">
        <f t="shared" si="1"/>
        <v>77854.23</v>
      </c>
      <c r="H26" s="55"/>
      <c r="I26" s="14">
        <v>1986</v>
      </c>
      <c r="J26" s="7"/>
      <c r="K26" s="81" t="s">
        <v>327</v>
      </c>
      <c r="L26" s="7"/>
      <c r="M26" s="7"/>
      <c r="N26" s="179"/>
    </row>
    <row r="27" spans="1:14" ht="48.75">
      <c r="A27" s="9">
        <v>16</v>
      </c>
      <c r="B27" s="196" t="s">
        <v>43</v>
      </c>
      <c r="C27" s="59" t="s">
        <v>234</v>
      </c>
      <c r="D27" s="49"/>
      <c r="E27" s="3" t="s">
        <v>48</v>
      </c>
      <c r="F27" s="69">
        <v>716163</v>
      </c>
      <c r="G27" s="69">
        <f t="shared" si="1"/>
        <v>716163</v>
      </c>
      <c r="H27" s="7"/>
      <c r="I27" s="14">
        <v>1984</v>
      </c>
      <c r="J27" s="7"/>
      <c r="K27" s="91"/>
      <c r="L27" s="7"/>
      <c r="M27" s="7"/>
      <c r="N27" s="179"/>
    </row>
    <row r="28" spans="1:14" ht="39">
      <c r="A28" s="9">
        <v>17</v>
      </c>
      <c r="B28" s="196" t="s">
        <v>44</v>
      </c>
      <c r="C28" s="59" t="s">
        <v>31</v>
      </c>
      <c r="D28" s="49"/>
      <c r="E28" s="3" t="s">
        <v>48</v>
      </c>
      <c r="F28" s="69">
        <v>238000</v>
      </c>
      <c r="G28" s="69">
        <f t="shared" si="1"/>
        <v>238000</v>
      </c>
      <c r="H28" s="7"/>
      <c r="I28" s="14">
        <v>1962</v>
      </c>
      <c r="J28" s="7"/>
      <c r="K28" s="126" t="s">
        <v>50</v>
      </c>
      <c r="L28" s="7"/>
      <c r="M28" s="7"/>
      <c r="N28" s="180"/>
    </row>
    <row r="29" spans="1:14" ht="39">
      <c r="A29" s="9">
        <v>18</v>
      </c>
      <c r="B29" s="196" t="s">
        <v>45</v>
      </c>
      <c r="C29" s="59" t="s">
        <v>33</v>
      </c>
      <c r="D29" s="49"/>
      <c r="E29" s="3" t="s">
        <v>48</v>
      </c>
      <c r="F29" s="69">
        <v>719618</v>
      </c>
      <c r="G29" s="69">
        <f t="shared" si="1"/>
        <v>719618</v>
      </c>
      <c r="H29" s="7"/>
      <c r="I29" s="14">
        <v>1966</v>
      </c>
      <c r="J29" s="7"/>
      <c r="K29" s="126" t="s">
        <v>50</v>
      </c>
      <c r="L29" s="7"/>
      <c r="M29" s="7"/>
      <c r="N29" s="179"/>
    </row>
    <row r="30" spans="1:14" ht="93.2" customHeight="1">
      <c r="A30" s="9"/>
      <c r="B30" s="84" t="s">
        <v>228</v>
      </c>
      <c r="C30" s="82" t="s">
        <v>26</v>
      </c>
      <c r="D30" s="135" t="s">
        <v>110</v>
      </c>
      <c r="E30" s="77" t="s">
        <v>48</v>
      </c>
      <c r="F30" s="69">
        <v>513253.19</v>
      </c>
      <c r="G30" s="69">
        <f t="shared" si="1"/>
        <v>513253.19</v>
      </c>
      <c r="H30" s="88"/>
      <c r="I30" s="125">
        <v>2017</v>
      </c>
      <c r="J30" s="88"/>
      <c r="K30" s="81" t="s">
        <v>327</v>
      </c>
      <c r="L30" s="3"/>
      <c r="M30" s="3"/>
      <c r="N30" s="179"/>
    </row>
    <row r="31" spans="1:14" ht="107.25">
      <c r="A31" s="9">
        <v>19</v>
      </c>
      <c r="B31" s="84" t="s">
        <v>196</v>
      </c>
      <c r="C31" s="82" t="s">
        <v>101</v>
      </c>
      <c r="D31" s="135" t="s">
        <v>195</v>
      </c>
      <c r="E31" s="77" t="s">
        <v>48</v>
      </c>
      <c r="F31" s="69">
        <v>246881.67</v>
      </c>
      <c r="G31" s="69">
        <f t="shared" si="1"/>
        <v>246881.67</v>
      </c>
      <c r="H31" s="88"/>
      <c r="I31" s="125">
        <v>2018</v>
      </c>
      <c r="J31" s="88"/>
      <c r="K31" s="81" t="s">
        <v>327</v>
      </c>
      <c r="L31" s="7"/>
      <c r="M31" s="7"/>
      <c r="N31" s="179"/>
    </row>
    <row r="32" spans="1:14" ht="93.2" customHeight="1">
      <c r="A32" s="9"/>
      <c r="B32" s="84" t="s">
        <v>216</v>
      </c>
      <c r="C32" s="82" t="s">
        <v>101</v>
      </c>
      <c r="D32" s="85" t="s">
        <v>197</v>
      </c>
      <c r="E32" s="77" t="s">
        <v>48</v>
      </c>
      <c r="F32" s="69">
        <v>410587.28</v>
      </c>
      <c r="G32" s="69">
        <f t="shared" si="1"/>
        <v>410587.28</v>
      </c>
      <c r="H32" s="88"/>
      <c r="I32" s="125">
        <v>2018</v>
      </c>
      <c r="J32" s="88"/>
      <c r="K32" s="81" t="s">
        <v>327</v>
      </c>
      <c r="L32" s="7"/>
      <c r="M32" s="7"/>
      <c r="N32" s="179"/>
    </row>
    <row r="33" spans="1:14">
      <c r="A33" s="9"/>
      <c r="B33" s="152" t="s">
        <v>49</v>
      </c>
      <c r="C33" s="152"/>
      <c r="D33" s="22"/>
      <c r="E33" s="22"/>
      <c r="F33" s="23">
        <f>SUM(F24:F32)</f>
        <v>3249073.37</v>
      </c>
      <c r="G33" s="23">
        <f t="shared" ref="G33" si="2">SUM(G24:G32)</f>
        <v>3249073.37</v>
      </c>
      <c r="H33" s="23">
        <f>SUM(H24:H32)</f>
        <v>0</v>
      </c>
      <c r="I33" s="18"/>
      <c r="J33" s="18"/>
      <c r="K33" s="92"/>
      <c r="L33" s="18"/>
      <c r="M33" s="18"/>
      <c r="N33" s="179"/>
    </row>
    <row r="34" spans="1:14">
      <c r="A34" s="9"/>
      <c r="B34" s="58" t="s">
        <v>11</v>
      </c>
      <c r="C34" s="7"/>
      <c r="D34" s="7"/>
      <c r="E34" s="7"/>
      <c r="F34" s="7"/>
      <c r="G34" s="7"/>
      <c r="H34" s="7"/>
      <c r="I34" s="7"/>
      <c r="J34" s="7"/>
      <c r="K34" s="91"/>
      <c r="L34" s="7"/>
      <c r="M34" s="7"/>
      <c r="N34" s="179"/>
    </row>
    <row r="35" spans="1:14" ht="39">
      <c r="A35" s="9">
        <v>20</v>
      </c>
      <c r="B35" s="84" t="s">
        <v>13</v>
      </c>
      <c r="C35" s="59" t="s">
        <v>24</v>
      </c>
      <c r="D35" s="7"/>
      <c r="E35" s="7"/>
      <c r="F35" s="10">
        <v>60150</v>
      </c>
      <c r="G35" s="10">
        <f t="shared" ref="G35:G36" si="3">F35</f>
        <v>60150</v>
      </c>
      <c r="H35" s="7"/>
      <c r="I35" s="11">
        <v>2009</v>
      </c>
      <c r="J35" s="7"/>
      <c r="K35" s="91"/>
      <c r="L35" s="7"/>
      <c r="M35" s="7"/>
      <c r="N35" s="179"/>
    </row>
    <row r="36" spans="1:14" ht="39">
      <c r="A36" s="9">
        <v>21</v>
      </c>
      <c r="B36" s="84" t="s">
        <v>14</v>
      </c>
      <c r="C36" s="59" t="s">
        <v>24</v>
      </c>
      <c r="D36" s="7"/>
      <c r="E36" s="7"/>
      <c r="F36" s="10">
        <v>20050</v>
      </c>
      <c r="G36" s="10">
        <f t="shared" si="3"/>
        <v>20050</v>
      </c>
      <c r="H36" s="7"/>
      <c r="I36" s="11">
        <v>2009</v>
      </c>
      <c r="J36" s="7"/>
      <c r="K36" s="91"/>
      <c r="L36" s="7"/>
      <c r="M36" s="7"/>
      <c r="N36" s="179"/>
    </row>
    <row r="37" spans="1:14" ht="39">
      <c r="A37" s="9">
        <v>22</v>
      </c>
      <c r="B37" s="84" t="s">
        <v>15</v>
      </c>
      <c r="C37" s="59" t="s">
        <v>24</v>
      </c>
      <c r="D37" s="7"/>
      <c r="E37" s="7"/>
      <c r="F37" s="10">
        <v>32175</v>
      </c>
      <c r="G37" s="10">
        <f>F37</f>
        <v>32175</v>
      </c>
      <c r="H37" s="7"/>
      <c r="I37" s="14">
        <v>1967</v>
      </c>
      <c r="J37" s="7"/>
      <c r="K37" s="91"/>
      <c r="L37" s="7"/>
      <c r="M37" s="7"/>
      <c r="N37" s="179"/>
    </row>
    <row r="38" spans="1:14" ht="39">
      <c r="A38" s="9">
        <v>23</v>
      </c>
      <c r="B38" s="84" t="s">
        <v>16</v>
      </c>
      <c r="C38" s="59" t="s">
        <v>24</v>
      </c>
      <c r="D38" s="7"/>
      <c r="E38" s="7"/>
      <c r="F38" s="10">
        <v>10725</v>
      </c>
      <c r="G38" s="10">
        <f t="shared" ref="G38:G44" si="4">F38</f>
        <v>10725</v>
      </c>
      <c r="H38" s="7"/>
      <c r="I38" s="14">
        <v>1967</v>
      </c>
      <c r="J38" s="7"/>
      <c r="K38" s="91"/>
      <c r="L38" s="7"/>
      <c r="M38" s="7"/>
      <c r="N38" s="179"/>
    </row>
    <row r="39" spans="1:14" ht="39">
      <c r="A39" s="9">
        <v>24</v>
      </c>
      <c r="B39" s="84" t="s">
        <v>17</v>
      </c>
      <c r="C39" s="59" t="s">
        <v>24</v>
      </c>
      <c r="D39" s="7"/>
      <c r="E39" s="7"/>
      <c r="F39" s="10">
        <v>32175</v>
      </c>
      <c r="G39" s="10">
        <f t="shared" si="4"/>
        <v>32175</v>
      </c>
      <c r="H39" s="7"/>
      <c r="I39" s="14">
        <v>1967</v>
      </c>
      <c r="J39" s="7"/>
      <c r="K39" s="91"/>
      <c r="L39" s="7"/>
      <c r="M39" s="7"/>
      <c r="N39" s="179"/>
    </row>
    <row r="40" spans="1:14" ht="39">
      <c r="A40" s="9">
        <v>25</v>
      </c>
      <c r="B40" s="84" t="s">
        <v>18</v>
      </c>
      <c r="C40" s="59" t="s">
        <v>24</v>
      </c>
      <c r="D40" s="7"/>
      <c r="E40" s="7"/>
      <c r="F40" s="10">
        <v>10725</v>
      </c>
      <c r="G40" s="10">
        <f t="shared" si="4"/>
        <v>10725</v>
      </c>
      <c r="H40" s="7"/>
      <c r="I40" s="14">
        <v>1967</v>
      </c>
      <c r="J40" s="7"/>
      <c r="K40" s="91"/>
      <c r="L40" s="7"/>
      <c r="M40" s="7"/>
      <c r="N40" s="179"/>
    </row>
    <row r="41" spans="1:14" ht="39">
      <c r="A41" s="9">
        <v>26</v>
      </c>
      <c r="B41" s="84" t="s">
        <v>19</v>
      </c>
      <c r="C41" s="59" t="s">
        <v>24</v>
      </c>
      <c r="D41" s="7"/>
      <c r="E41" s="7"/>
      <c r="F41" s="10">
        <v>57356.62</v>
      </c>
      <c r="G41" s="10">
        <f t="shared" si="4"/>
        <v>57356.62</v>
      </c>
      <c r="H41" s="7"/>
      <c r="I41" s="11">
        <v>1980</v>
      </c>
      <c r="J41" s="7"/>
      <c r="K41" s="91"/>
      <c r="L41" s="7"/>
      <c r="M41" s="7"/>
      <c r="N41" s="179"/>
    </row>
    <row r="42" spans="1:14" ht="39">
      <c r="A42" s="9">
        <v>27</v>
      </c>
      <c r="B42" s="84" t="s">
        <v>20</v>
      </c>
      <c r="C42" s="59" t="s">
        <v>24</v>
      </c>
      <c r="D42" s="11"/>
      <c r="E42" s="7"/>
      <c r="F42" s="10">
        <v>19118.88</v>
      </c>
      <c r="G42" s="10">
        <f t="shared" si="4"/>
        <v>19118.88</v>
      </c>
      <c r="H42" s="7"/>
      <c r="I42" s="11">
        <v>1980</v>
      </c>
      <c r="J42" s="7"/>
      <c r="K42" s="91"/>
      <c r="L42" s="7"/>
      <c r="M42" s="7"/>
      <c r="N42" s="179"/>
    </row>
    <row r="43" spans="1:14" ht="39">
      <c r="A43" s="9">
        <v>28</v>
      </c>
      <c r="B43" s="15" t="s">
        <v>94</v>
      </c>
      <c r="C43" s="59" t="s">
        <v>25</v>
      </c>
      <c r="D43" s="7"/>
      <c r="E43" s="7"/>
      <c r="F43" s="10">
        <v>29031.75</v>
      </c>
      <c r="G43" s="10">
        <f t="shared" si="4"/>
        <v>29031.75</v>
      </c>
      <c r="H43" s="7"/>
      <c r="I43" s="11">
        <v>1988</v>
      </c>
      <c r="J43" s="7"/>
      <c r="K43" s="91"/>
      <c r="L43" s="7"/>
      <c r="M43" s="7"/>
      <c r="N43" s="179"/>
    </row>
    <row r="44" spans="1:14" ht="39">
      <c r="A44" s="9">
        <v>29</v>
      </c>
      <c r="B44" s="15" t="s">
        <v>95</v>
      </c>
      <c r="C44" s="59" t="s">
        <v>25</v>
      </c>
      <c r="D44" s="7"/>
      <c r="E44" s="7"/>
      <c r="F44" s="10">
        <v>9677.25</v>
      </c>
      <c r="G44" s="10">
        <f t="shared" si="4"/>
        <v>9677.25</v>
      </c>
      <c r="H44" s="7"/>
      <c r="I44" s="11">
        <v>1988</v>
      </c>
      <c r="J44" s="7"/>
      <c r="K44" s="91"/>
      <c r="L44" s="7"/>
      <c r="M44" s="7"/>
      <c r="N44" s="179"/>
    </row>
    <row r="45" spans="1:14" ht="39">
      <c r="A45" s="9">
        <v>30</v>
      </c>
      <c r="B45" s="15" t="s">
        <v>21</v>
      </c>
      <c r="C45" s="59" t="s">
        <v>24</v>
      </c>
      <c r="D45" s="7"/>
      <c r="E45" s="7"/>
      <c r="F45" s="10">
        <v>1464827.25</v>
      </c>
      <c r="G45" s="10">
        <v>468744.75</v>
      </c>
      <c r="H45" s="7"/>
      <c r="I45" s="11">
        <v>2006</v>
      </c>
      <c r="J45" s="7"/>
      <c r="K45" s="91"/>
      <c r="L45" s="7"/>
      <c r="M45" s="7"/>
      <c r="N45" s="179"/>
    </row>
    <row r="46" spans="1:14" ht="39">
      <c r="A46" s="9">
        <v>31</v>
      </c>
      <c r="B46" s="5" t="s">
        <v>22</v>
      </c>
      <c r="C46" s="59" t="s">
        <v>24</v>
      </c>
      <c r="D46" s="7"/>
      <c r="E46" s="7"/>
      <c r="F46" s="10">
        <v>488275.75</v>
      </c>
      <c r="G46" s="10">
        <v>156248.25</v>
      </c>
      <c r="H46" s="7"/>
      <c r="I46" s="11">
        <v>2006</v>
      </c>
      <c r="J46" s="7"/>
      <c r="K46" s="91"/>
      <c r="L46" s="7"/>
      <c r="M46" s="7"/>
      <c r="N46" s="179"/>
    </row>
    <row r="47" spans="1:14" ht="39">
      <c r="A47" s="9">
        <v>32</v>
      </c>
      <c r="B47" s="5" t="s">
        <v>23</v>
      </c>
      <c r="C47" s="59" t="s">
        <v>24</v>
      </c>
      <c r="D47" s="7"/>
      <c r="E47" s="7"/>
      <c r="F47" s="10">
        <v>15738288.08</v>
      </c>
      <c r="G47" s="10">
        <v>1259063</v>
      </c>
      <c r="H47" s="7"/>
      <c r="I47" s="11">
        <v>2012</v>
      </c>
      <c r="J47" s="7"/>
      <c r="K47" s="91"/>
      <c r="L47" s="7"/>
      <c r="M47" s="7"/>
      <c r="N47" s="179"/>
    </row>
    <row r="48" spans="1:14" ht="93.2" customHeight="1">
      <c r="A48" s="9"/>
      <c r="B48" s="142" t="s">
        <v>132</v>
      </c>
      <c r="C48" s="101" t="s">
        <v>129</v>
      </c>
      <c r="D48" s="102" t="s">
        <v>130</v>
      </c>
      <c r="E48" s="103"/>
      <c r="F48" s="70">
        <v>0</v>
      </c>
      <c r="G48" s="70">
        <v>0</v>
      </c>
      <c r="H48" s="103">
        <v>0</v>
      </c>
      <c r="I48" s="102">
        <v>2018</v>
      </c>
      <c r="J48" s="103"/>
      <c r="K48" s="81" t="s">
        <v>327</v>
      </c>
      <c r="L48" s="3"/>
      <c r="M48" s="3"/>
      <c r="N48" s="179"/>
    </row>
    <row r="49" spans="1:14" ht="107.25">
      <c r="A49" s="9"/>
      <c r="B49" s="142" t="s">
        <v>136</v>
      </c>
      <c r="C49" s="101" t="s">
        <v>129</v>
      </c>
      <c r="D49" s="102" t="s">
        <v>137</v>
      </c>
      <c r="E49" s="103"/>
      <c r="F49" s="70">
        <v>0</v>
      </c>
      <c r="G49" s="70">
        <v>0</v>
      </c>
      <c r="H49" s="103">
        <v>0</v>
      </c>
      <c r="I49" s="102">
        <v>2018</v>
      </c>
      <c r="J49" s="103"/>
      <c r="K49" s="81" t="s">
        <v>327</v>
      </c>
      <c r="L49" s="3"/>
      <c r="M49" s="3"/>
      <c r="N49" s="179"/>
    </row>
    <row r="50" spans="1:14" ht="107.25">
      <c r="A50" s="9"/>
      <c r="B50" s="142" t="s">
        <v>139</v>
      </c>
      <c r="C50" s="101" t="s">
        <v>129</v>
      </c>
      <c r="D50" s="102" t="s">
        <v>138</v>
      </c>
      <c r="E50" s="103"/>
      <c r="F50" s="70">
        <v>0</v>
      </c>
      <c r="G50" s="70">
        <v>0</v>
      </c>
      <c r="H50" s="103">
        <v>0</v>
      </c>
      <c r="I50" s="102">
        <v>2018</v>
      </c>
      <c r="J50" s="103"/>
      <c r="K50" s="81" t="s">
        <v>327</v>
      </c>
      <c r="L50" s="3"/>
      <c r="M50" s="3"/>
      <c r="N50" s="179"/>
    </row>
    <row r="51" spans="1:14" ht="107.25">
      <c r="A51" s="9"/>
      <c r="B51" s="142" t="s">
        <v>155</v>
      </c>
      <c r="C51" s="101" t="s">
        <v>129</v>
      </c>
      <c r="D51" s="102" t="s">
        <v>154</v>
      </c>
      <c r="E51" s="103"/>
      <c r="F51" s="70">
        <v>0</v>
      </c>
      <c r="G51" s="70">
        <v>0</v>
      </c>
      <c r="H51" s="103">
        <v>0</v>
      </c>
      <c r="I51" s="102">
        <v>2018</v>
      </c>
      <c r="J51" s="103"/>
      <c r="K51" s="81" t="s">
        <v>327</v>
      </c>
      <c r="L51" s="3"/>
      <c r="M51" s="3"/>
      <c r="N51" s="179"/>
    </row>
    <row r="52" spans="1:14" ht="107.25">
      <c r="A52" s="9"/>
      <c r="B52" s="142" t="s">
        <v>147</v>
      </c>
      <c r="C52" s="101" t="s">
        <v>129</v>
      </c>
      <c r="D52" s="102" t="s">
        <v>146</v>
      </c>
      <c r="E52" s="103"/>
      <c r="F52" s="70">
        <v>0</v>
      </c>
      <c r="G52" s="70">
        <v>0</v>
      </c>
      <c r="H52" s="103">
        <v>0</v>
      </c>
      <c r="I52" s="102">
        <v>2018</v>
      </c>
      <c r="J52" s="103"/>
      <c r="K52" s="81" t="s">
        <v>327</v>
      </c>
      <c r="L52" s="3"/>
      <c r="M52" s="3"/>
      <c r="N52" s="179"/>
    </row>
    <row r="53" spans="1:14" ht="93.2" customHeight="1">
      <c r="A53" s="9"/>
      <c r="B53" s="142" t="s">
        <v>157</v>
      </c>
      <c r="C53" s="101" t="s">
        <v>129</v>
      </c>
      <c r="D53" s="102" t="s">
        <v>156</v>
      </c>
      <c r="E53" s="103"/>
      <c r="F53" s="70">
        <v>0</v>
      </c>
      <c r="G53" s="70">
        <v>0</v>
      </c>
      <c r="H53" s="103">
        <v>0</v>
      </c>
      <c r="I53" s="102">
        <v>2018</v>
      </c>
      <c r="J53" s="103"/>
      <c r="K53" s="81" t="s">
        <v>327</v>
      </c>
      <c r="L53" s="3"/>
      <c r="M53" s="3"/>
      <c r="N53" s="179"/>
    </row>
    <row r="54" spans="1:14" ht="93.2" customHeight="1">
      <c r="A54" s="9"/>
      <c r="B54" s="142" t="s">
        <v>149</v>
      </c>
      <c r="C54" s="101" t="s">
        <v>129</v>
      </c>
      <c r="D54" s="149" t="s">
        <v>148</v>
      </c>
      <c r="E54" s="103"/>
      <c r="F54" s="70">
        <v>0</v>
      </c>
      <c r="G54" s="70">
        <v>0</v>
      </c>
      <c r="H54" s="103">
        <v>0</v>
      </c>
      <c r="I54" s="102">
        <v>2018</v>
      </c>
      <c r="J54" s="103"/>
      <c r="K54" s="81" t="s">
        <v>327</v>
      </c>
      <c r="L54" s="3"/>
      <c r="M54" s="3"/>
      <c r="N54" s="179"/>
    </row>
    <row r="55" spans="1:14" ht="56.25">
      <c r="A55" s="9"/>
      <c r="B55" s="142" t="s">
        <v>179</v>
      </c>
      <c r="C55" s="150" t="s">
        <v>252</v>
      </c>
      <c r="D55" s="149" t="s">
        <v>178</v>
      </c>
      <c r="E55" s="103"/>
      <c r="F55" s="70">
        <v>0</v>
      </c>
      <c r="G55" s="70">
        <v>0</v>
      </c>
      <c r="H55" s="103">
        <v>0</v>
      </c>
      <c r="I55" s="102">
        <v>2018</v>
      </c>
      <c r="J55" s="103"/>
      <c r="K55" s="148" t="s">
        <v>334</v>
      </c>
      <c r="L55" s="7"/>
      <c r="M55" s="7"/>
      <c r="N55" s="179"/>
    </row>
    <row r="56" spans="1:14" ht="67.5">
      <c r="A56" s="9"/>
      <c r="B56" s="142" t="s">
        <v>180</v>
      </c>
      <c r="C56" s="150" t="s">
        <v>253</v>
      </c>
      <c r="D56" s="149" t="s">
        <v>181</v>
      </c>
      <c r="E56" s="103"/>
      <c r="F56" s="70">
        <v>0</v>
      </c>
      <c r="G56" s="70">
        <v>0</v>
      </c>
      <c r="H56" s="103">
        <v>0</v>
      </c>
      <c r="I56" s="102">
        <v>2018</v>
      </c>
      <c r="J56" s="103"/>
      <c r="K56" s="148" t="s">
        <v>335</v>
      </c>
      <c r="L56" s="7"/>
      <c r="M56" s="7"/>
      <c r="N56" s="179"/>
    </row>
    <row r="57" spans="1:14" ht="79.5" customHeight="1">
      <c r="A57" s="9"/>
      <c r="B57" s="142" t="s">
        <v>183</v>
      </c>
      <c r="C57" s="150" t="s">
        <v>254</v>
      </c>
      <c r="D57" s="149" t="s">
        <v>182</v>
      </c>
      <c r="E57" s="103"/>
      <c r="F57" s="70">
        <v>0</v>
      </c>
      <c r="G57" s="70">
        <v>0</v>
      </c>
      <c r="H57" s="105">
        <v>0</v>
      </c>
      <c r="I57" s="102">
        <v>2018</v>
      </c>
      <c r="J57" s="103"/>
      <c r="K57" s="148" t="s">
        <v>333</v>
      </c>
      <c r="L57" s="7"/>
      <c r="M57" s="7"/>
      <c r="N57" s="179"/>
    </row>
    <row r="58" spans="1:14" ht="45">
      <c r="A58" s="9">
        <v>33</v>
      </c>
      <c r="B58" s="84" t="s">
        <v>219</v>
      </c>
      <c r="C58" s="101" t="s">
        <v>26</v>
      </c>
      <c r="D58" s="102" t="s">
        <v>218</v>
      </c>
      <c r="E58" s="106" t="s">
        <v>217</v>
      </c>
      <c r="F58" s="70">
        <v>15000</v>
      </c>
      <c r="G58" s="70">
        <f t="shared" ref="G58:G65" si="5">F58</f>
        <v>15000</v>
      </c>
      <c r="H58" s="106"/>
      <c r="I58" s="102">
        <v>1953</v>
      </c>
      <c r="J58" s="106"/>
      <c r="K58" s="101" t="s">
        <v>332</v>
      </c>
      <c r="L58" s="134"/>
      <c r="M58" s="7"/>
      <c r="N58" s="179"/>
    </row>
    <row r="59" spans="1:14" ht="45">
      <c r="A59" s="9">
        <v>34</v>
      </c>
      <c r="B59" s="84" t="s">
        <v>185</v>
      </c>
      <c r="C59" s="150" t="s">
        <v>30</v>
      </c>
      <c r="D59" s="102" t="s">
        <v>184</v>
      </c>
      <c r="E59" s="106"/>
      <c r="F59" s="70">
        <v>15000</v>
      </c>
      <c r="G59" s="70">
        <f t="shared" si="5"/>
        <v>15000</v>
      </c>
      <c r="H59" s="107">
        <v>0</v>
      </c>
      <c r="I59" s="102">
        <v>2018</v>
      </c>
      <c r="J59" s="106"/>
      <c r="K59" s="104" t="s">
        <v>186</v>
      </c>
      <c r="L59" s="134"/>
      <c r="M59" s="7"/>
      <c r="N59" s="179"/>
    </row>
    <row r="60" spans="1:14" ht="39">
      <c r="A60" s="9">
        <v>35</v>
      </c>
      <c r="B60" s="195" t="s">
        <v>27</v>
      </c>
      <c r="C60" s="101" t="s">
        <v>24</v>
      </c>
      <c r="D60" s="102" t="s">
        <v>210</v>
      </c>
      <c r="E60" s="106"/>
      <c r="F60" s="70">
        <v>5000</v>
      </c>
      <c r="G60" s="70">
        <f t="shared" si="5"/>
        <v>5000</v>
      </c>
      <c r="H60" s="106"/>
      <c r="I60" s="102">
        <v>2010</v>
      </c>
      <c r="J60" s="106"/>
      <c r="K60" s="104" t="s">
        <v>211</v>
      </c>
      <c r="L60" s="134"/>
      <c r="M60" s="7"/>
      <c r="N60" s="179"/>
    </row>
    <row r="61" spans="1:14" ht="45.75">
      <c r="A61" s="9">
        <v>36</v>
      </c>
      <c r="B61" s="195" t="s">
        <v>203</v>
      </c>
      <c r="C61" s="101" t="s">
        <v>31</v>
      </c>
      <c r="D61" s="102" t="s">
        <v>204</v>
      </c>
      <c r="E61" s="102" t="s">
        <v>205</v>
      </c>
      <c r="F61" s="107">
        <v>0</v>
      </c>
      <c r="G61" s="107">
        <f>F61</f>
        <v>0</v>
      </c>
      <c r="H61" s="106"/>
      <c r="I61" s="102">
        <v>2016</v>
      </c>
      <c r="J61" s="106"/>
      <c r="K61" s="101" t="s">
        <v>332</v>
      </c>
      <c r="L61" s="134"/>
      <c r="M61" s="7"/>
      <c r="N61" s="179"/>
    </row>
    <row r="62" spans="1:14" ht="39">
      <c r="A62" s="9">
        <v>37</v>
      </c>
      <c r="B62" s="84" t="s">
        <v>28</v>
      </c>
      <c r="C62" s="101" t="s">
        <v>32</v>
      </c>
      <c r="D62" s="106"/>
      <c r="E62" s="106"/>
      <c r="F62" s="107">
        <v>0</v>
      </c>
      <c r="G62" s="107">
        <f>F62</f>
        <v>0</v>
      </c>
      <c r="H62" s="106"/>
      <c r="I62" s="102"/>
      <c r="J62" s="106"/>
      <c r="K62" s="108"/>
      <c r="L62" s="134"/>
      <c r="M62" s="7"/>
      <c r="N62" s="179"/>
    </row>
    <row r="63" spans="1:14" ht="39">
      <c r="A63" s="9">
        <v>38</v>
      </c>
      <c r="B63" s="84" t="s">
        <v>29</v>
      </c>
      <c r="C63" s="101" t="s">
        <v>33</v>
      </c>
      <c r="D63" s="106"/>
      <c r="E63" s="106"/>
      <c r="F63" s="107">
        <v>0</v>
      </c>
      <c r="G63" s="107">
        <f>F63</f>
        <v>0</v>
      </c>
      <c r="H63" s="106"/>
      <c r="I63" s="102"/>
      <c r="J63" s="106"/>
      <c r="K63" s="108"/>
      <c r="L63" s="134"/>
      <c r="M63" s="7"/>
      <c r="N63" s="179"/>
    </row>
    <row r="64" spans="1:14" ht="56.25">
      <c r="A64" s="9">
        <v>39</v>
      </c>
      <c r="B64" s="84" t="s">
        <v>189</v>
      </c>
      <c r="C64" s="101" t="s">
        <v>24</v>
      </c>
      <c r="D64" s="106"/>
      <c r="E64" s="109" t="s">
        <v>51</v>
      </c>
      <c r="F64" s="107">
        <v>83780</v>
      </c>
      <c r="G64" s="107">
        <f>F64</f>
        <v>83780</v>
      </c>
      <c r="H64" s="106"/>
      <c r="I64" s="102">
        <v>2010</v>
      </c>
      <c r="J64" s="106"/>
      <c r="K64" s="101" t="s">
        <v>52</v>
      </c>
      <c r="L64" s="134"/>
      <c r="M64" s="7"/>
      <c r="N64" s="179"/>
    </row>
    <row r="65" spans="1:14" ht="45">
      <c r="A65" s="9">
        <v>40</v>
      </c>
      <c r="B65" s="84" t="s">
        <v>114</v>
      </c>
      <c r="C65" s="101" t="s">
        <v>34</v>
      </c>
      <c r="D65" s="102" t="s">
        <v>113</v>
      </c>
      <c r="E65" s="106"/>
      <c r="F65" s="106">
        <v>302671.48</v>
      </c>
      <c r="G65" s="107">
        <f t="shared" si="5"/>
        <v>302671.48</v>
      </c>
      <c r="H65" s="106"/>
      <c r="I65" s="102">
        <v>2012</v>
      </c>
      <c r="J65" s="106"/>
      <c r="K65" s="110" t="s">
        <v>209</v>
      </c>
      <c r="L65" s="7"/>
      <c r="M65" s="7"/>
      <c r="N65" s="179"/>
    </row>
    <row r="66" spans="1:14" ht="39">
      <c r="A66" s="9">
        <v>41</v>
      </c>
      <c r="B66" s="111" t="s">
        <v>12</v>
      </c>
      <c r="C66" s="101" t="s">
        <v>99</v>
      </c>
      <c r="D66" s="106"/>
      <c r="E66" s="106"/>
      <c r="F66" s="70">
        <v>1576872</v>
      </c>
      <c r="G66" s="70">
        <v>1576872</v>
      </c>
      <c r="H66" s="106"/>
      <c r="I66" s="102">
        <v>1981</v>
      </c>
      <c r="J66" s="106"/>
      <c r="K66" s="108"/>
      <c r="L66" s="7"/>
      <c r="M66" s="7"/>
      <c r="N66" s="179"/>
    </row>
    <row r="67" spans="1:14">
      <c r="A67" s="9"/>
      <c r="B67" s="152" t="s">
        <v>70</v>
      </c>
      <c r="C67" s="152"/>
      <c r="D67" s="22"/>
      <c r="E67" s="22"/>
      <c r="F67" s="19">
        <f>SUM(F35:F66)</f>
        <v>19970899.059999999</v>
      </c>
      <c r="G67" s="19">
        <f>SUM(G35:G66)</f>
        <v>4163563.98</v>
      </c>
      <c r="H67" s="19">
        <f>SUM(H35:H66)</f>
        <v>0</v>
      </c>
      <c r="I67" s="24"/>
      <c r="J67" s="24"/>
      <c r="K67" s="24"/>
      <c r="L67" s="24"/>
      <c r="M67" s="24"/>
      <c r="N67" s="179"/>
    </row>
    <row r="68" spans="1:14">
      <c r="A68" s="9"/>
      <c r="B68" s="60" t="s">
        <v>69</v>
      </c>
      <c r="C68" s="37"/>
      <c r="D68" s="37"/>
      <c r="E68" s="37"/>
      <c r="F68" s="38">
        <f>F22+F33+F67</f>
        <v>33104635.43</v>
      </c>
      <c r="G68" s="38">
        <f>G22+G33+G67</f>
        <v>7412637.3499999996</v>
      </c>
      <c r="H68" s="37"/>
      <c r="I68" s="37"/>
      <c r="J68" s="37"/>
      <c r="K68" s="37"/>
      <c r="L68" s="37"/>
      <c r="M68" s="37"/>
      <c r="N68" s="179"/>
    </row>
    <row r="69" spans="1:14" ht="15.75">
      <c r="A69" s="9"/>
      <c r="B69" s="61" t="s">
        <v>188</v>
      </c>
      <c r="C69" s="62"/>
      <c r="D69" s="62"/>
      <c r="E69" s="62"/>
      <c r="F69" s="63"/>
      <c r="G69" s="63"/>
      <c r="H69" s="62"/>
      <c r="I69" s="62"/>
      <c r="J69" s="62"/>
      <c r="K69" s="62"/>
      <c r="L69" s="62"/>
      <c r="M69" s="62"/>
      <c r="N69" s="179"/>
    </row>
    <row r="70" spans="1:14">
      <c r="A70" s="9"/>
      <c r="B70" s="64" t="s">
        <v>46</v>
      </c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179"/>
    </row>
    <row r="71" spans="1:14" ht="39">
      <c r="A71" s="9">
        <v>68</v>
      </c>
      <c r="B71" s="65" t="s">
        <v>91</v>
      </c>
      <c r="C71" s="59" t="s">
        <v>24</v>
      </c>
      <c r="D71" s="7"/>
      <c r="E71" s="7"/>
      <c r="F71" s="16">
        <v>34200</v>
      </c>
      <c r="G71" s="10">
        <f t="shared" ref="G71:G72" si="6">F71</f>
        <v>34200</v>
      </c>
      <c r="H71" s="7"/>
      <c r="I71" s="11">
        <v>2005</v>
      </c>
      <c r="J71" s="7"/>
      <c r="K71" s="3" t="s">
        <v>50</v>
      </c>
      <c r="L71" s="7"/>
      <c r="M71" s="7"/>
      <c r="N71" s="179"/>
    </row>
    <row r="72" spans="1:14" ht="39">
      <c r="A72" s="9">
        <v>69</v>
      </c>
      <c r="B72" s="65" t="s">
        <v>92</v>
      </c>
      <c r="C72" s="59" t="s">
        <v>24</v>
      </c>
      <c r="D72" s="7"/>
      <c r="E72" s="7"/>
      <c r="F72" s="17">
        <v>27140</v>
      </c>
      <c r="G72" s="10">
        <f t="shared" si="6"/>
        <v>27140</v>
      </c>
      <c r="H72" s="7"/>
      <c r="I72" s="11">
        <v>2012</v>
      </c>
      <c r="J72" s="7"/>
      <c r="K72" s="7"/>
      <c r="L72" s="7"/>
      <c r="M72" s="7"/>
      <c r="N72" s="179"/>
    </row>
    <row r="73" spans="1:14" ht="22.5">
      <c r="A73" s="9"/>
      <c r="B73" s="32" t="s">
        <v>100</v>
      </c>
      <c r="C73" s="175" t="s">
        <v>101</v>
      </c>
      <c r="D73" s="29"/>
      <c r="E73" s="29"/>
      <c r="F73" s="33">
        <v>35000</v>
      </c>
      <c r="G73" s="10">
        <f t="shared" ref="G73:G81" si="7">F73</f>
        <v>35000</v>
      </c>
      <c r="H73" s="29"/>
      <c r="I73" s="176">
        <v>2017</v>
      </c>
      <c r="J73" s="29"/>
      <c r="K73" s="186" t="s">
        <v>102</v>
      </c>
      <c r="L73" s="7"/>
      <c r="M73" s="7"/>
      <c r="N73" s="179"/>
    </row>
    <row r="74" spans="1:14">
      <c r="A74" s="9"/>
      <c r="B74" s="31" t="s">
        <v>103</v>
      </c>
      <c r="C74" s="175"/>
      <c r="D74" s="29"/>
      <c r="E74" s="29"/>
      <c r="F74" s="33">
        <v>20000</v>
      </c>
      <c r="G74" s="10">
        <f t="shared" si="7"/>
        <v>20000</v>
      </c>
      <c r="H74" s="29"/>
      <c r="I74" s="176"/>
      <c r="J74" s="29"/>
      <c r="K74" s="187"/>
      <c r="L74" s="7"/>
      <c r="M74" s="7"/>
      <c r="N74" s="179"/>
    </row>
    <row r="75" spans="1:14">
      <c r="A75" s="9"/>
      <c r="B75" s="31" t="s">
        <v>104</v>
      </c>
      <c r="C75" s="175"/>
      <c r="D75" s="29"/>
      <c r="E75" s="29"/>
      <c r="F75" s="33">
        <v>13000</v>
      </c>
      <c r="G75" s="10">
        <f t="shared" si="7"/>
        <v>13000</v>
      </c>
      <c r="H75" s="29"/>
      <c r="I75" s="176"/>
      <c r="J75" s="29"/>
      <c r="K75" s="187"/>
      <c r="L75" s="7"/>
      <c r="M75" s="7"/>
      <c r="N75" s="179"/>
    </row>
    <row r="76" spans="1:14">
      <c r="A76" s="9"/>
      <c r="B76" s="31" t="s">
        <v>105</v>
      </c>
      <c r="C76" s="175"/>
      <c r="D76" s="29"/>
      <c r="E76" s="29"/>
      <c r="F76" s="33">
        <v>20000</v>
      </c>
      <c r="G76" s="10">
        <f t="shared" si="7"/>
        <v>20000</v>
      </c>
      <c r="H76" s="29"/>
      <c r="I76" s="176"/>
      <c r="J76" s="29"/>
      <c r="K76" s="187"/>
      <c r="L76" s="7"/>
      <c r="M76" s="7"/>
      <c r="N76" s="179"/>
    </row>
    <row r="77" spans="1:14">
      <c r="A77" s="9"/>
      <c r="B77" s="31" t="s">
        <v>106</v>
      </c>
      <c r="C77" s="175"/>
      <c r="D77" s="29"/>
      <c r="E77" s="29"/>
      <c r="F77" s="33">
        <v>19800</v>
      </c>
      <c r="G77" s="10">
        <f t="shared" si="7"/>
        <v>19800</v>
      </c>
      <c r="H77" s="29"/>
      <c r="I77" s="176"/>
      <c r="J77" s="29"/>
      <c r="K77" s="187"/>
      <c r="L77" s="7"/>
      <c r="M77" s="7"/>
      <c r="N77" s="179"/>
    </row>
    <row r="78" spans="1:14" ht="23.25">
      <c r="A78" s="9"/>
      <c r="B78" s="31" t="s">
        <v>107</v>
      </c>
      <c r="C78" s="175"/>
      <c r="D78" s="29"/>
      <c r="E78" s="29"/>
      <c r="F78" s="33">
        <v>33000</v>
      </c>
      <c r="G78" s="10">
        <f t="shared" si="7"/>
        <v>33000</v>
      </c>
      <c r="H78" s="29"/>
      <c r="I78" s="176"/>
      <c r="J78" s="29"/>
      <c r="K78" s="187"/>
      <c r="L78" s="7"/>
      <c r="M78" s="7"/>
      <c r="N78" s="179"/>
    </row>
    <row r="79" spans="1:14" ht="34.5">
      <c r="A79" s="9"/>
      <c r="B79" s="31" t="s">
        <v>108</v>
      </c>
      <c r="C79" s="175"/>
      <c r="D79" s="29"/>
      <c r="E79" s="29"/>
      <c r="F79" s="33">
        <v>45600</v>
      </c>
      <c r="G79" s="10">
        <f t="shared" si="7"/>
        <v>45600</v>
      </c>
      <c r="H79" s="29"/>
      <c r="I79" s="176"/>
      <c r="J79" s="29"/>
      <c r="K79" s="187"/>
      <c r="L79" s="7"/>
      <c r="M79" s="7"/>
      <c r="N79" s="179"/>
    </row>
    <row r="80" spans="1:14">
      <c r="A80" s="9"/>
      <c r="B80" s="31" t="s">
        <v>109</v>
      </c>
      <c r="C80" s="175"/>
      <c r="D80" s="29"/>
      <c r="E80" s="29"/>
      <c r="F80" s="33">
        <v>13500</v>
      </c>
      <c r="G80" s="10">
        <f t="shared" si="7"/>
        <v>13500</v>
      </c>
      <c r="H80" s="29"/>
      <c r="I80" s="176"/>
      <c r="J80" s="29"/>
      <c r="K80" s="188"/>
      <c r="L80" s="7"/>
      <c r="M80" s="7"/>
      <c r="N80" s="179"/>
    </row>
    <row r="81" spans="1:14" ht="39">
      <c r="A81" s="9"/>
      <c r="B81" s="32" t="s">
        <v>105</v>
      </c>
      <c r="C81" s="81" t="s">
        <v>101</v>
      </c>
      <c r="D81" s="29"/>
      <c r="E81" s="29"/>
      <c r="F81" s="33">
        <v>20000</v>
      </c>
      <c r="G81" s="10">
        <f t="shared" si="7"/>
        <v>20000</v>
      </c>
      <c r="H81" s="29"/>
      <c r="I81" s="75"/>
      <c r="J81" s="29"/>
      <c r="K81" s="73"/>
      <c r="L81" s="7"/>
      <c r="M81" s="7"/>
      <c r="N81" s="179"/>
    </row>
    <row r="82" spans="1:14" ht="39">
      <c r="A82" s="9"/>
      <c r="B82" s="32" t="s">
        <v>306</v>
      </c>
      <c r="C82" s="81" t="s">
        <v>101</v>
      </c>
      <c r="D82" s="29"/>
      <c r="E82" s="29"/>
      <c r="F82" s="33">
        <v>38100</v>
      </c>
      <c r="G82" s="10">
        <v>38100</v>
      </c>
      <c r="H82" s="29"/>
      <c r="I82" s="132">
        <v>2019</v>
      </c>
      <c r="J82" s="29"/>
      <c r="K82" s="182" t="s">
        <v>102</v>
      </c>
      <c r="L82" s="7"/>
      <c r="M82" s="7"/>
      <c r="N82" s="179"/>
    </row>
    <row r="83" spans="1:14">
      <c r="A83" s="9">
        <v>70</v>
      </c>
      <c r="B83" s="155" t="s">
        <v>68</v>
      </c>
      <c r="C83" s="155"/>
      <c r="D83" s="35"/>
      <c r="E83" s="35"/>
      <c r="F83" s="34">
        <f>SUM(F71:F82)</f>
        <v>319340</v>
      </c>
      <c r="G83" s="34">
        <f>SUM(G71:G82)</f>
        <v>319340</v>
      </c>
      <c r="H83" s="34">
        <f>SUM(H71:H72)</f>
        <v>0</v>
      </c>
      <c r="I83" s="35"/>
      <c r="J83" s="35"/>
      <c r="K83" s="35"/>
      <c r="L83" s="35"/>
      <c r="M83" s="35"/>
      <c r="N83" s="179"/>
    </row>
    <row r="84" spans="1:14" ht="39">
      <c r="A84" s="9">
        <v>71</v>
      </c>
      <c r="B84" s="25" t="s">
        <v>74</v>
      </c>
      <c r="C84" s="59" t="s">
        <v>24</v>
      </c>
      <c r="D84" s="8"/>
      <c r="E84" s="8"/>
      <c r="F84" s="10">
        <v>77800</v>
      </c>
      <c r="G84" s="10">
        <f>F84</f>
        <v>77800</v>
      </c>
      <c r="H84" s="8"/>
      <c r="I84" s="11">
        <v>2007</v>
      </c>
      <c r="J84" s="8"/>
      <c r="K84" s="183"/>
      <c r="L84" s="8"/>
      <c r="M84" s="8"/>
      <c r="N84" s="179"/>
    </row>
    <row r="85" spans="1:14" ht="39">
      <c r="A85" s="9">
        <v>72</v>
      </c>
      <c r="B85" s="25" t="s">
        <v>75</v>
      </c>
      <c r="C85" s="59" t="s">
        <v>24</v>
      </c>
      <c r="D85" s="8"/>
      <c r="E85" s="8"/>
      <c r="F85" s="10">
        <v>35000</v>
      </c>
      <c r="G85" s="10">
        <f t="shared" ref="G85:G100" si="8">F85</f>
        <v>35000</v>
      </c>
      <c r="H85" s="8"/>
      <c r="I85" s="11">
        <v>2007</v>
      </c>
      <c r="J85" s="8"/>
      <c r="K85" s="183"/>
      <c r="L85" s="8"/>
      <c r="M85" s="8"/>
      <c r="N85" s="179"/>
    </row>
    <row r="86" spans="1:14" ht="39">
      <c r="A86" s="9">
        <v>73</v>
      </c>
      <c r="B86" s="3" t="s">
        <v>76</v>
      </c>
      <c r="C86" s="59" t="s">
        <v>24</v>
      </c>
      <c r="D86" s="9"/>
      <c r="E86" s="9"/>
      <c r="F86" s="10">
        <v>26047</v>
      </c>
      <c r="G86" s="10">
        <f t="shared" si="8"/>
        <v>26047</v>
      </c>
      <c r="H86" s="9"/>
      <c r="I86" s="11">
        <v>2013</v>
      </c>
      <c r="J86" s="9"/>
      <c r="K86" s="183"/>
      <c r="L86" s="9"/>
      <c r="M86" s="9"/>
      <c r="N86" s="179"/>
    </row>
    <row r="87" spans="1:14" ht="39">
      <c r="A87" s="9">
        <v>74</v>
      </c>
      <c r="B87" s="3" t="s">
        <v>77</v>
      </c>
      <c r="C87" s="59" t="s">
        <v>24</v>
      </c>
      <c r="D87" s="9"/>
      <c r="E87" s="9"/>
      <c r="F87" s="10">
        <v>26700</v>
      </c>
      <c r="G87" s="10">
        <f t="shared" si="8"/>
        <v>26700</v>
      </c>
      <c r="H87" s="9"/>
      <c r="I87" s="11">
        <v>2014</v>
      </c>
      <c r="J87" s="9"/>
      <c r="K87" s="183"/>
      <c r="L87" s="9"/>
      <c r="M87" s="9"/>
      <c r="N87" s="179"/>
    </row>
    <row r="88" spans="1:14" ht="39">
      <c r="A88" s="9">
        <v>75</v>
      </c>
      <c r="B88" s="3" t="s">
        <v>78</v>
      </c>
      <c r="C88" s="59" t="s">
        <v>24</v>
      </c>
      <c r="D88" s="9"/>
      <c r="E88" s="9"/>
      <c r="F88" s="10">
        <v>26699.99</v>
      </c>
      <c r="G88" s="10">
        <f t="shared" si="8"/>
        <v>26699.99</v>
      </c>
      <c r="H88" s="9"/>
      <c r="I88" s="11">
        <v>2014</v>
      </c>
      <c r="J88" s="9"/>
      <c r="K88" s="183"/>
      <c r="L88" s="9"/>
      <c r="M88" s="9"/>
      <c r="N88" s="179"/>
    </row>
    <row r="89" spans="1:14" ht="45">
      <c r="A89" s="9">
        <v>76</v>
      </c>
      <c r="B89" s="3" t="s">
        <v>81</v>
      </c>
      <c r="C89" s="59" t="s">
        <v>24</v>
      </c>
      <c r="D89" s="9"/>
      <c r="E89" s="9"/>
      <c r="F89" s="10">
        <v>10098.99</v>
      </c>
      <c r="G89" s="10">
        <f t="shared" si="8"/>
        <v>10098.99</v>
      </c>
      <c r="H89" s="9"/>
      <c r="I89" s="11">
        <v>2015</v>
      </c>
      <c r="J89" s="9"/>
      <c r="K89" s="183"/>
      <c r="L89" s="9"/>
      <c r="M89" s="9"/>
      <c r="N89" s="179"/>
    </row>
    <row r="90" spans="1:14" ht="67.5">
      <c r="A90" s="9"/>
      <c r="B90" s="184" t="s">
        <v>126</v>
      </c>
      <c r="C90" s="185" t="s">
        <v>24</v>
      </c>
      <c r="D90" s="29"/>
      <c r="E90" s="29"/>
      <c r="F90" s="33">
        <v>20319</v>
      </c>
      <c r="G90" s="33">
        <f t="shared" si="8"/>
        <v>20319</v>
      </c>
      <c r="H90" s="29"/>
      <c r="I90" s="30">
        <v>2019</v>
      </c>
      <c r="J90" s="29"/>
      <c r="K90" s="128" t="s">
        <v>79</v>
      </c>
      <c r="L90" s="9"/>
      <c r="M90" s="9"/>
      <c r="N90" s="179"/>
    </row>
    <row r="91" spans="1:14" ht="39">
      <c r="A91" s="9"/>
      <c r="B91" s="197" t="s">
        <v>287</v>
      </c>
      <c r="C91" s="59" t="s">
        <v>24</v>
      </c>
      <c r="D91" s="9"/>
      <c r="E91" s="9"/>
      <c r="F91" s="189">
        <v>22554</v>
      </c>
      <c r="G91" s="10">
        <f t="shared" si="8"/>
        <v>22554</v>
      </c>
      <c r="H91" s="9"/>
      <c r="I91" s="11">
        <v>2019</v>
      </c>
      <c r="J91" s="9"/>
      <c r="K91" s="128"/>
      <c r="L91" s="9"/>
      <c r="M91" s="9"/>
      <c r="N91" s="179"/>
    </row>
    <row r="92" spans="1:14" ht="33.950000000000003" customHeight="1">
      <c r="A92" s="9"/>
      <c r="B92" s="197" t="s">
        <v>288</v>
      </c>
      <c r="C92" s="59" t="s">
        <v>24</v>
      </c>
      <c r="D92" s="9"/>
      <c r="E92" s="9"/>
      <c r="F92" s="189">
        <v>19700</v>
      </c>
      <c r="G92" s="10">
        <f t="shared" si="8"/>
        <v>19700</v>
      </c>
      <c r="H92" s="9"/>
      <c r="I92" s="11">
        <v>2019</v>
      </c>
      <c r="J92" s="9"/>
      <c r="K92" s="128"/>
      <c r="L92" s="9"/>
      <c r="M92" s="9"/>
      <c r="N92" s="179"/>
    </row>
    <row r="93" spans="1:14">
      <c r="A93" s="9"/>
      <c r="B93" s="155" t="s">
        <v>80</v>
      </c>
      <c r="C93" s="155"/>
      <c r="D93" s="27"/>
      <c r="E93" s="27"/>
      <c r="F93" s="36">
        <f>SUM(F84:F92)</f>
        <v>264918.98</v>
      </c>
      <c r="G93" s="36">
        <f>SUM(G84:G92)</f>
        <v>264918.98</v>
      </c>
      <c r="H93" s="27"/>
      <c r="I93" s="28"/>
      <c r="J93" s="27"/>
      <c r="K93" s="27"/>
      <c r="L93" s="27"/>
      <c r="M93" s="27"/>
      <c r="N93" s="181"/>
    </row>
    <row r="94" spans="1:14" ht="39">
      <c r="A94" s="9">
        <v>77</v>
      </c>
      <c r="B94" s="32" t="s">
        <v>82</v>
      </c>
      <c r="C94" s="59" t="s">
        <v>24</v>
      </c>
      <c r="D94" s="29"/>
      <c r="E94" s="29"/>
      <c r="F94" s="33">
        <v>7800</v>
      </c>
      <c r="G94" s="10">
        <f t="shared" si="8"/>
        <v>7800</v>
      </c>
      <c r="H94" s="29"/>
      <c r="I94" s="30">
        <v>2011</v>
      </c>
      <c r="J94" s="29"/>
      <c r="K94" s="29"/>
      <c r="L94" s="29"/>
      <c r="M94" s="29"/>
      <c r="N94" s="179"/>
    </row>
    <row r="95" spans="1:14" ht="39">
      <c r="A95" s="9">
        <v>78</v>
      </c>
      <c r="B95" s="32" t="s">
        <v>83</v>
      </c>
      <c r="C95" s="59" t="s">
        <v>24</v>
      </c>
      <c r="D95" s="29"/>
      <c r="E95" s="29"/>
      <c r="F95" s="33">
        <v>5161.0200000000004</v>
      </c>
      <c r="G95" s="10">
        <f t="shared" si="8"/>
        <v>5161.0200000000004</v>
      </c>
      <c r="H95" s="29"/>
      <c r="I95" s="30">
        <v>2014</v>
      </c>
      <c r="J95" s="29"/>
      <c r="K95" s="29"/>
      <c r="L95" s="29"/>
      <c r="M95" s="29"/>
      <c r="N95" s="179"/>
    </row>
    <row r="96" spans="1:14" ht="39">
      <c r="A96" s="9">
        <v>79</v>
      </c>
      <c r="B96" s="3" t="s">
        <v>86</v>
      </c>
      <c r="C96" s="59" t="s">
        <v>24</v>
      </c>
      <c r="D96" s="29"/>
      <c r="E96" s="29"/>
      <c r="F96" s="33">
        <v>27140</v>
      </c>
      <c r="G96" s="10">
        <f t="shared" si="8"/>
        <v>27140</v>
      </c>
      <c r="H96" s="29"/>
      <c r="I96" s="30">
        <v>2012</v>
      </c>
      <c r="J96" s="29"/>
      <c r="K96" s="29"/>
      <c r="L96" s="29"/>
      <c r="M96" s="29"/>
      <c r="N96" s="179"/>
    </row>
    <row r="97" spans="1:14" ht="39">
      <c r="A97" s="9">
        <v>80</v>
      </c>
      <c r="B97" s="32" t="s">
        <v>87</v>
      </c>
      <c r="C97" s="59" t="s">
        <v>24</v>
      </c>
      <c r="D97" s="29"/>
      <c r="E97" s="29"/>
      <c r="F97" s="33">
        <v>38000</v>
      </c>
      <c r="G97" s="10">
        <f t="shared" si="8"/>
        <v>38000</v>
      </c>
      <c r="H97" s="29"/>
      <c r="I97" s="30">
        <v>2015</v>
      </c>
      <c r="J97" s="29"/>
      <c r="K97" s="26" t="s">
        <v>85</v>
      </c>
      <c r="L97" s="29"/>
      <c r="M97" s="29"/>
      <c r="N97" s="179"/>
    </row>
    <row r="98" spans="1:14" ht="68.25">
      <c r="A98" s="9">
        <v>81</v>
      </c>
      <c r="B98" s="94" t="s">
        <v>88</v>
      </c>
      <c r="C98" s="59" t="s">
        <v>24</v>
      </c>
      <c r="D98" s="29"/>
      <c r="E98" s="29"/>
      <c r="F98" s="33">
        <v>6924</v>
      </c>
      <c r="G98" s="10">
        <f t="shared" si="8"/>
        <v>6924</v>
      </c>
      <c r="H98" s="29"/>
      <c r="I98" s="30">
        <v>2015</v>
      </c>
      <c r="J98" s="29"/>
      <c r="K98" s="26" t="s">
        <v>89</v>
      </c>
      <c r="L98" s="29"/>
      <c r="M98" s="29"/>
      <c r="N98" s="179"/>
    </row>
    <row r="99" spans="1:14" ht="68.25">
      <c r="A99" s="9"/>
      <c r="B99" s="94" t="s">
        <v>126</v>
      </c>
      <c r="C99" s="82" t="s">
        <v>24</v>
      </c>
      <c r="D99" s="79"/>
      <c r="E99" s="79"/>
      <c r="F99" s="70">
        <v>16755</v>
      </c>
      <c r="G99" s="69">
        <f t="shared" si="8"/>
        <v>16755</v>
      </c>
      <c r="H99" s="106"/>
      <c r="I99" s="115">
        <v>2018</v>
      </c>
      <c r="J99" s="106"/>
      <c r="K99" s="121" t="s">
        <v>127</v>
      </c>
      <c r="L99" s="29"/>
      <c r="M99" s="29"/>
      <c r="N99" s="179"/>
    </row>
    <row r="100" spans="1:14" ht="68.25">
      <c r="A100" s="9"/>
      <c r="B100" s="94" t="s">
        <v>286</v>
      </c>
      <c r="C100" s="82" t="s">
        <v>24</v>
      </c>
      <c r="D100" s="79"/>
      <c r="E100" s="79"/>
      <c r="F100" s="70">
        <v>20580</v>
      </c>
      <c r="G100" s="69">
        <f t="shared" si="8"/>
        <v>20580</v>
      </c>
      <c r="H100" s="106"/>
      <c r="I100" s="115">
        <v>2019</v>
      </c>
      <c r="J100" s="106"/>
      <c r="K100" s="94" t="s">
        <v>127</v>
      </c>
      <c r="L100" s="29"/>
      <c r="M100" s="29"/>
      <c r="N100" s="179"/>
    </row>
    <row r="101" spans="1:14">
      <c r="A101" s="9"/>
      <c r="B101" s="156" t="s">
        <v>84</v>
      </c>
      <c r="C101" s="156"/>
      <c r="D101" s="129"/>
      <c r="E101" s="129"/>
      <c r="F101" s="130">
        <f>SUM(F94:F100)</f>
        <v>122360.02</v>
      </c>
      <c r="G101" s="130">
        <f>SUM(G94:G99)</f>
        <v>101780.02</v>
      </c>
      <c r="H101" s="130">
        <f>SUM(H94:H98)</f>
        <v>0</v>
      </c>
      <c r="I101" s="131"/>
      <c r="J101" s="129"/>
      <c r="K101" s="129"/>
      <c r="L101" s="129"/>
      <c r="M101" s="129"/>
      <c r="N101" s="179"/>
    </row>
    <row r="102" spans="1:14">
      <c r="A102" s="9"/>
      <c r="B102" s="157" t="s">
        <v>93</v>
      </c>
      <c r="C102" s="157"/>
      <c r="D102" s="27"/>
      <c r="E102" s="27"/>
      <c r="F102" s="36">
        <f>F83+F93+F101</f>
        <v>706619</v>
      </c>
      <c r="G102" s="36">
        <f>G83+G93+G101</f>
        <v>686039</v>
      </c>
      <c r="H102" s="27"/>
      <c r="I102" s="28"/>
      <c r="J102" s="27"/>
      <c r="K102" s="27"/>
      <c r="L102" s="27"/>
      <c r="M102" s="27"/>
      <c r="N102" s="179"/>
    </row>
    <row r="103" spans="1:14">
      <c r="A103" s="9"/>
      <c r="B103" s="158" t="s">
        <v>96</v>
      </c>
      <c r="C103" s="158"/>
      <c r="D103" s="7"/>
      <c r="E103" s="7"/>
      <c r="F103" s="46">
        <f>F68+F102</f>
        <v>33811254.43</v>
      </c>
      <c r="G103" s="46">
        <f>G68+G102</f>
        <v>8098676.3499999996</v>
      </c>
      <c r="H103" s="7"/>
      <c r="I103" s="7"/>
      <c r="J103" s="7"/>
      <c r="K103" s="7"/>
      <c r="L103" s="7"/>
      <c r="M103" s="7"/>
      <c r="N103" s="179"/>
    </row>
    <row r="104" spans="1:14">
      <c r="A104" s="9"/>
      <c r="B104" s="159" t="s">
        <v>97</v>
      </c>
      <c r="C104" s="159"/>
      <c r="D104" s="47"/>
      <c r="E104" s="47"/>
      <c r="F104" s="48">
        <f>F22+F67</f>
        <v>29855562.059999999</v>
      </c>
      <c r="G104" s="48">
        <f>G22+G67</f>
        <v>4163563.98</v>
      </c>
      <c r="H104" s="47"/>
      <c r="I104" s="47"/>
      <c r="J104" s="47"/>
      <c r="K104" s="47"/>
      <c r="L104" s="47"/>
      <c r="M104" s="47"/>
      <c r="N104" s="179"/>
    </row>
    <row r="105" spans="1:14">
      <c r="A105" s="9"/>
      <c r="B105" s="66" t="s">
        <v>72</v>
      </c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179"/>
    </row>
    <row r="106" spans="1:14" ht="39">
      <c r="A106" s="9">
        <v>82</v>
      </c>
      <c r="B106" s="15" t="s">
        <v>35</v>
      </c>
      <c r="C106" s="83" t="s">
        <v>238</v>
      </c>
      <c r="D106" s="11" t="s">
        <v>38</v>
      </c>
      <c r="E106" s="8"/>
      <c r="F106" s="8"/>
      <c r="G106" s="8"/>
      <c r="H106" s="69">
        <v>325952.78999999998</v>
      </c>
      <c r="I106" s="8"/>
      <c r="J106" s="8"/>
      <c r="K106" s="67" t="s">
        <v>98</v>
      </c>
      <c r="L106" s="8"/>
      <c r="M106" s="8"/>
      <c r="N106" s="179"/>
    </row>
    <row r="107" spans="1:14" ht="39">
      <c r="A107" s="9">
        <v>84</v>
      </c>
      <c r="B107" s="15" t="s">
        <v>36</v>
      </c>
      <c r="C107" s="81" t="s">
        <v>24</v>
      </c>
      <c r="D107" s="11" t="s">
        <v>112</v>
      </c>
      <c r="E107" s="8"/>
      <c r="F107" s="8"/>
      <c r="G107" s="8"/>
      <c r="H107" s="69">
        <f>25266123.62-20781839.62</f>
        <v>4484284</v>
      </c>
      <c r="I107" s="11">
        <v>2016</v>
      </c>
      <c r="J107" s="8"/>
      <c r="K107" s="8"/>
      <c r="L107" s="8"/>
      <c r="M107" s="8"/>
      <c r="N107" s="179"/>
    </row>
    <row r="108" spans="1:14" ht="39">
      <c r="A108" s="9">
        <v>85</v>
      </c>
      <c r="B108" s="15" t="s">
        <v>37</v>
      </c>
      <c r="C108" s="81" t="s">
        <v>24</v>
      </c>
      <c r="D108" s="11" t="s">
        <v>39</v>
      </c>
      <c r="E108" s="8"/>
      <c r="F108" s="8"/>
      <c r="G108" s="8"/>
      <c r="H108" s="69">
        <f>16160231.8-12264771.8</f>
        <v>3895460</v>
      </c>
      <c r="I108" s="11">
        <v>2016</v>
      </c>
      <c r="J108" s="8"/>
      <c r="K108" s="8"/>
      <c r="L108" s="8"/>
      <c r="M108" s="8"/>
      <c r="N108" s="179"/>
    </row>
    <row r="109" spans="1:14" ht="39">
      <c r="A109" s="9">
        <v>86</v>
      </c>
      <c r="B109" s="5" t="s">
        <v>223</v>
      </c>
      <c r="C109" s="81" t="s">
        <v>24</v>
      </c>
      <c r="D109" s="11" t="s">
        <v>111</v>
      </c>
      <c r="E109" s="85" t="s">
        <v>224</v>
      </c>
      <c r="F109" s="97"/>
      <c r="G109" s="69"/>
      <c r="H109" s="69">
        <v>118609.76</v>
      </c>
      <c r="I109" s="85">
        <v>2017</v>
      </c>
      <c r="J109" s="88"/>
      <c r="K109" s="90" t="s">
        <v>198</v>
      </c>
      <c r="L109" s="8"/>
      <c r="M109" s="8"/>
      <c r="N109" s="179"/>
    </row>
    <row r="110" spans="1:14" ht="42">
      <c r="A110" s="9"/>
      <c r="B110" s="143" t="s">
        <v>281</v>
      </c>
      <c r="C110" s="112" t="s">
        <v>255</v>
      </c>
      <c r="D110" s="85" t="s">
        <v>225</v>
      </c>
      <c r="E110" s="85" t="s">
        <v>226</v>
      </c>
      <c r="F110" s="93"/>
      <c r="G110" s="93"/>
      <c r="H110" s="69">
        <v>136873.4</v>
      </c>
      <c r="I110" s="85">
        <v>2017</v>
      </c>
      <c r="J110" s="113"/>
      <c r="K110" s="83" t="s">
        <v>329</v>
      </c>
      <c r="L110" s="8"/>
      <c r="M110" s="8"/>
      <c r="N110" s="179"/>
    </row>
    <row r="111" spans="1:14" ht="56.25">
      <c r="A111" s="9"/>
      <c r="B111" s="143" t="s">
        <v>165</v>
      </c>
      <c r="C111" s="83" t="s">
        <v>129</v>
      </c>
      <c r="D111" s="85" t="s">
        <v>199</v>
      </c>
      <c r="E111" s="85" t="s">
        <v>201</v>
      </c>
      <c r="F111" s="100"/>
      <c r="G111" s="69"/>
      <c r="H111" s="71">
        <v>6847</v>
      </c>
      <c r="I111" s="118">
        <v>2017</v>
      </c>
      <c r="J111" s="114"/>
      <c r="K111" s="83" t="s">
        <v>329</v>
      </c>
      <c r="L111" s="7"/>
      <c r="M111" s="7"/>
      <c r="N111" s="179"/>
    </row>
    <row r="112" spans="1:14" ht="56.25">
      <c r="A112" s="9"/>
      <c r="B112" s="143" t="s">
        <v>165</v>
      </c>
      <c r="C112" s="83" t="s">
        <v>129</v>
      </c>
      <c r="D112" s="85" t="s">
        <v>200</v>
      </c>
      <c r="E112" s="85" t="s">
        <v>202</v>
      </c>
      <c r="F112" s="100"/>
      <c r="G112" s="69"/>
      <c r="H112" s="71">
        <v>3608</v>
      </c>
      <c r="I112" s="118">
        <v>2017</v>
      </c>
      <c r="J112" s="114"/>
      <c r="K112" s="83" t="s">
        <v>329</v>
      </c>
      <c r="L112" s="7"/>
      <c r="M112" s="7"/>
      <c r="N112" s="179"/>
    </row>
    <row r="113" spans="1:14" ht="45">
      <c r="A113" s="9"/>
      <c r="B113" s="98" t="s">
        <v>280</v>
      </c>
      <c r="C113" s="83" t="s">
        <v>129</v>
      </c>
      <c r="D113" s="85" t="s">
        <v>142</v>
      </c>
      <c r="E113" s="85" t="s">
        <v>133</v>
      </c>
      <c r="F113" s="100"/>
      <c r="G113" s="69"/>
      <c r="H113" s="71">
        <v>799.47</v>
      </c>
      <c r="I113" s="118">
        <v>2018</v>
      </c>
      <c r="J113" s="114"/>
      <c r="K113" s="90" t="s">
        <v>143</v>
      </c>
      <c r="L113" s="7"/>
      <c r="M113" s="7"/>
      <c r="N113" s="179"/>
    </row>
    <row r="114" spans="1:14" ht="45">
      <c r="A114" s="9"/>
      <c r="B114" s="98" t="s">
        <v>279</v>
      </c>
      <c r="C114" s="83" t="s">
        <v>129</v>
      </c>
      <c r="D114" s="85" t="s">
        <v>131</v>
      </c>
      <c r="E114" s="85" t="s">
        <v>133</v>
      </c>
      <c r="F114" s="100"/>
      <c r="G114" s="69"/>
      <c r="H114" s="71">
        <v>799.47</v>
      </c>
      <c r="I114" s="118">
        <v>2018</v>
      </c>
      <c r="J114" s="114"/>
      <c r="K114" s="90" t="s">
        <v>134</v>
      </c>
      <c r="L114" s="7"/>
      <c r="M114" s="7"/>
      <c r="N114" s="179"/>
    </row>
    <row r="115" spans="1:14" ht="45">
      <c r="A115" s="9"/>
      <c r="B115" s="98" t="s">
        <v>278</v>
      </c>
      <c r="C115" s="83" t="s">
        <v>129</v>
      </c>
      <c r="D115" s="85" t="s">
        <v>137</v>
      </c>
      <c r="E115" s="85" t="s">
        <v>133</v>
      </c>
      <c r="F115" s="100"/>
      <c r="G115" s="69"/>
      <c r="H115" s="71">
        <v>1258.83</v>
      </c>
      <c r="I115" s="118">
        <v>2018</v>
      </c>
      <c r="J115" s="114"/>
      <c r="K115" s="90" t="s">
        <v>135</v>
      </c>
      <c r="L115" s="7"/>
      <c r="M115" s="7"/>
      <c r="N115" s="179"/>
    </row>
    <row r="116" spans="1:14" ht="45">
      <c r="A116" s="9"/>
      <c r="B116" s="98" t="s">
        <v>277</v>
      </c>
      <c r="C116" s="83" t="s">
        <v>129</v>
      </c>
      <c r="D116" s="85" t="s">
        <v>141</v>
      </c>
      <c r="E116" s="85" t="s">
        <v>133</v>
      </c>
      <c r="F116" s="100"/>
      <c r="G116" s="69"/>
      <c r="H116" s="71">
        <v>1</v>
      </c>
      <c r="I116" s="118">
        <v>2018</v>
      </c>
      <c r="J116" s="114"/>
      <c r="K116" s="90" t="s">
        <v>140</v>
      </c>
      <c r="L116" s="7"/>
      <c r="M116" s="7"/>
      <c r="N116" s="179"/>
    </row>
    <row r="117" spans="1:14" ht="45">
      <c r="A117" s="9"/>
      <c r="B117" s="98" t="s">
        <v>276</v>
      </c>
      <c r="C117" s="83" t="s">
        <v>129</v>
      </c>
      <c r="D117" s="85" t="s">
        <v>158</v>
      </c>
      <c r="E117" s="85" t="s">
        <v>133</v>
      </c>
      <c r="F117" s="100"/>
      <c r="G117" s="69"/>
      <c r="H117" s="71">
        <v>1258.83</v>
      </c>
      <c r="I117" s="118">
        <v>2018</v>
      </c>
      <c r="J117" s="114"/>
      <c r="K117" s="90" t="s">
        <v>159</v>
      </c>
      <c r="L117" s="7"/>
      <c r="M117" s="7"/>
      <c r="N117" s="179"/>
    </row>
    <row r="118" spans="1:14" ht="45">
      <c r="A118" s="9"/>
      <c r="B118" s="98" t="s">
        <v>272</v>
      </c>
      <c r="C118" s="83" t="s">
        <v>129</v>
      </c>
      <c r="D118" s="85" t="s">
        <v>152</v>
      </c>
      <c r="E118" s="85" t="s">
        <v>133</v>
      </c>
      <c r="F118" s="100"/>
      <c r="G118" s="69"/>
      <c r="H118" s="71">
        <v>1258.83</v>
      </c>
      <c r="I118" s="118">
        <v>2018</v>
      </c>
      <c r="J118" s="114"/>
      <c r="K118" s="90" t="s">
        <v>153</v>
      </c>
      <c r="L118" s="7"/>
      <c r="M118" s="7"/>
      <c r="N118" s="179"/>
    </row>
    <row r="119" spans="1:14" ht="45">
      <c r="A119" s="9"/>
      <c r="B119" s="98" t="s">
        <v>271</v>
      </c>
      <c r="C119" s="83" t="s">
        <v>129</v>
      </c>
      <c r="D119" s="85" t="s">
        <v>144</v>
      </c>
      <c r="E119" s="85" t="s">
        <v>133</v>
      </c>
      <c r="F119" s="100"/>
      <c r="G119" s="69"/>
      <c r="H119" s="71">
        <v>1258.83</v>
      </c>
      <c r="I119" s="118">
        <v>2018</v>
      </c>
      <c r="J119" s="114"/>
      <c r="K119" s="90" t="s">
        <v>145</v>
      </c>
      <c r="L119" s="7"/>
      <c r="M119" s="7"/>
      <c r="N119" s="179"/>
    </row>
    <row r="120" spans="1:14" ht="45">
      <c r="A120" s="9"/>
      <c r="B120" s="98" t="s">
        <v>273</v>
      </c>
      <c r="C120" s="83" t="s">
        <v>129</v>
      </c>
      <c r="D120" s="85" t="s">
        <v>150</v>
      </c>
      <c r="E120" s="85" t="s">
        <v>133</v>
      </c>
      <c r="F120" s="100"/>
      <c r="G120" s="69"/>
      <c r="H120" s="71">
        <v>1258.83</v>
      </c>
      <c r="I120" s="118">
        <v>2018</v>
      </c>
      <c r="J120" s="114"/>
      <c r="K120" s="90" t="s">
        <v>151</v>
      </c>
      <c r="L120" s="7"/>
      <c r="M120" s="7"/>
      <c r="N120" s="179"/>
    </row>
    <row r="121" spans="1:14" ht="42">
      <c r="A121" s="9"/>
      <c r="B121" s="98" t="s">
        <v>274</v>
      </c>
      <c r="C121" s="116" t="s">
        <v>256</v>
      </c>
      <c r="D121" s="85" t="s">
        <v>171</v>
      </c>
      <c r="E121" s="85" t="s">
        <v>173</v>
      </c>
      <c r="F121" s="100"/>
      <c r="G121" s="69"/>
      <c r="H121" s="72">
        <v>3842.72</v>
      </c>
      <c r="I121" s="118">
        <v>2018</v>
      </c>
      <c r="J121" s="88"/>
      <c r="K121" s="90" t="s">
        <v>172</v>
      </c>
      <c r="L121" s="7"/>
      <c r="M121" s="7"/>
      <c r="N121" s="179"/>
    </row>
    <row r="122" spans="1:14" ht="56.25">
      <c r="A122" s="9"/>
      <c r="B122" s="84" t="s">
        <v>275</v>
      </c>
      <c r="C122" s="116" t="s">
        <v>257</v>
      </c>
      <c r="D122" s="102" t="s">
        <v>174</v>
      </c>
      <c r="E122" s="102" t="s">
        <v>175</v>
      </c>
      <c r="F122" s="145"/>
      <c r="G122" s="70"/>
      <c r="H122" s="146">
        <v>1454.55</v>
      </c>
      <c r="I122" s="147">
        <v>2018</v>
      </c>
      <c r="J122" s="103"/>
      <c r="K122" s="148" t="s">
        <v>329</v>
      </c>
      <c r="L122" s="134"/>
      <c r="M122" s="134"/>
      <c r="N122" s="179"/>
    </row>
    <row r="123" spans="1:14" ht="45">
      <c r="A123" s="9"/>
      <c r="B123" s="84" t="s">
        <v>206</v>
      </c>
      <c r="C123" s="116" t="s">
        <v>258</v>
      </c>
      <c r="D123" s="102" t="s">
        <v>207</v>
      </c>
      <c r="E123" s="102" t="s">
        <v>208</v>
      </c>
      <c r="F123" s="145"/>
      <c r="G123" s="70"/>
      <c r="H123" s="146">
        <v>47755.14</v>
      </c>
      <c r="I123" s="147">
        <v>2016</v>
      </c>
      <c r="J123" s="103"/>
      <c r="K123" s="148" t="s">
        <v>329</v>
      </c>
      <c r="L123" s="134"/>
      <c r="M123" s="134"/>
      <c r="N123" s="179"/>
    </row>
    <row r="124" spans="1:14" ht="45">
      <c r="A124" s="9"/>
      <c r="B124" s="84" t="s">
        <v>212</v>
      </c>
      <c r="C124" s="116" t="s">
        <v>259</v>
      </c>
      <c r="D124" s="102" t="s">
        <v>213</v>
      </c>
      <c r="E124" s="102" t="s">
        <v>214</v>
      </c>
      <c r="F124" s="145"/>
      <c r="G124" s="70"/>
      <c r="H124" s="146">
        <v>7627.2</v>
      </c>
      <c r="I124" s="147">
        <v>2018</v>
      </c>
      <c r="J124" s="103"/>
      <c r="K124" s="104" t="s">
        <v>215</v>
      </c>
      <c r="L124" s="134"/>
      <c r="M124" s="134"/>
      <c r="N124" s="179"/>
    </row>
    <row r="125" spans="1:14" ht="67.5">
      <c r="A125" s="9"/>
      <c r="B125" s="84" t="s">
        <v>316</v>
      </c>
      <c r="C125" s="116" t="s">
        <v>260</v>
      </c>
      <c r="D125" s="149" t="s">
        <v>176</v>
      </c>
      <c r="E125" s="102" t="s">
        <v>177</v>
      </c>
      <c r="F125" s="145"/>
      <c r="G125" s="70"/>
      <c r="H125" s="146">
        <v>13897.18</v>
      </c>
      <c r="I125" s="147">
        <v>2018</v>
      </c>
      <c r="J125" s="103"/>
      <c r="K125" s="148" t="s">
        <v>329</v>
      </c>
      <c r="L125" s="134"/>
      <c r="M125" s="134"/>
      <c r="N125" s="179"/>
    </row>
    <row r="126" spans="1:14" ht="45">
      <c r="A126" s="9"/>
      <c r="B126" s="84" t="s">
        <v>220</v>
      </c>
      <c r="C126" s="116" t="s">
        <v>261</v>
      </c>
      <c r="D126" s="149" t="s">
        <v>221</v>
      </c>
      <c r="E126" s="102" t="s">
        <v>222</v>
      </c>
      <c r="F126" s="145"/>
      <c r="G126" s="70"/>
      <c r="H126" s="146">
        <v>24103.8</v>
      </c>
      <c r="I126" s="147">
        <v>2016</v>
      </c>
      <c r="J126" s="103"/>
      <c r="K126" s="148" t="s">
        <v>329</v>
      </c>
      <c r="L126" s="134"/>
      <c r="M126" s="134"/>
      <c r="N126" s="179"/>
    </row>
    <row r="127" spans="1:14" ht="42">
      <c r="A127" s="9"/>
      <c r="B127" s="84" t="s">
        <v>230</v>
      </c>
      <c r="C127" s="116" t="s">
        <v>262</v>
      </c>
      <c r="D127" s="149" t="s">
        <v>160</v>
      </c>
      <c r="E127" s="102" t="s">
        <v>161</v>
      </c>
      <c r="F127" s="145"/>
      <c r="G127" s="70"/>
      <c r="H127" s="146">
        <v>1154.79</v>
      </c>
      <c r="I127" s="147">
        <v>2018</v>
      </c>
      <c r="J127" s="103"/>
      <c r="K127" s="104" t="s">
        <v>229</v>
      </c>
      <c r="L127" s="134"/>
      <c r="M127" s="134"/>
      <c r="N127" s="179"/>
    </row>
    <row r="128" spans="1:14" ht="45">
      <c r="A128" s="9"/>
      <c r="B128" s="98" t="s">
        <v>193</v>
      </c>
      <c r="C128" s="116" t="s">
        <v>259</v>
      </c>
      <c r="D128" s="135" t="s">
        <v>190</v>
      </c>
      <c r="E128" s="117">
        <v>33131</v>
      </c>
      <c r="F128" s="100"/>
      <c r="G128" s="69"/>
      <c r="H128" s="72">
        <v>33131</v>
      </c>
      <c r="I128" s="118">
        <v>2015</v>
      </c>
      <c r="J128" s="88"/>
      <c r="K128" s="83" t="s">
        <v>336</v>
      </c>
      <c r="L128" s="7"/>
      <c r="M128" s="7"/>
      <c r="N128" s="179"/>
    </row>
    <row r="129" spans="1:14" ht="56.25">
      <c r="A129" s="9"/>
      <c r="B129" s="98" t="s">
        <v>192</v>
      </c>
      <c r="C129" s="116" t="s">
        <v>263</v>
      </c>
      <c r="D129" s="135" t="s">
        <v>191</v>
      </c>
      <c r="E129" s="85"/>
      <c r="F129" s="100"/>
      <c r="G129" s="69"/>
      <c r="H129" s="72">
        <v>15295679.449999999</v>
      </c>
      <c r="I129" s="118">
        <v>2015</v>
      </c>
      <c r="J129" s="88"/>
      <c r="K129" s="83" t="s">
        <v>336</v>
      </c>
      <c r="L129" s="7"/>
      <c r="M129" s="7"/>
      <c r="N129" s="179"/>
    </row>
    <row r="130" spans="1:14" ht="56.25">
      <c r="A130" s="9"/>
      <c r="B130" s="98" t="s">
        <v>337</v>
      </c>
      <c r="C130" s="151" t="s">
        <v>264</v>
      </c>
      <c r="D130" s="135" t="s">
        <v>194</v>
      </c>
      <c r="E130" s="85"/>
      <c r="F130" s="100"/>
      <c r="G130" s="69"/>
      <c r="H130" s="72">
        <v>174770.61</v>
      </c>
      <c r="I130" s="118">
        <v>2015</v>
      </c>
      <c r="J130" s="88"/>
      <c r="K130" s="83" t="s">
        <v>336</v>
      </c>
      <c r="L130" s="7"/>
      <c r="M130" s="7"/>
      <c r="N130" s="179"/>
    </row>
    <row r="131" spans="1:14" ht="42">
      <c r="A131" s="9"/>
      <c r="B131" s="143" t="s">
        <v>290</v>
      </c>
      <c r="C131" s="151" t="s">
        <v>292</v>
      </c>
      <c r="D131" s="135" t="s">
        <v>291</v>
      </c>
      <c r="E131" s="99" t="s">
        <v>307</v>
      </c>
      <c r="F131" s="100"/>
      <c r="G131" s="69"/>
      <c r="H131" s="69">
        <v>12503170</v>
      </c>
      <c r="I131" s="118"/>
      <c r="J131" s="88"/>
      <c r="K131" s="89" t="s">
        <v>314</v>
      </c>
      <c r="L131" s="7"/>
      <c r="M131" s="7"/>
      <c r="N131" s="179"/>
    </row>
    <row r="132" spans="1:14" ht="42">
      <c r="A132" s="9"/>
      <c r="B132" s="143" t="s">
        <v>290</v>
      </c>
      <c r="C132" s="151" t="s">
        <v>292</v>
      </c>
      <c r="D132" s="135" t="s">
        <v>293</v>
      </c>
      <c r="E132" s="99" t="s">
        <v>308</v>
      </c>
      <c r="F132" s="100"/>
      <c r="G132" s="69"/>
      <c r="H132" s="72">
        <v>860157.03</v>
      </c>
      <c r="I132" s="118"/>
      <c r="J132" s="88"/>
      <c r="K132" s="89" t="s">
        <v>315</v>
      </c>
      <c r="L132" s="7"/>
      <c r="M132" s="7"/>
      <c r="N132" s="179"/>
    </row>
    <row r="133" spans="1:14" ht="42">
      <c r="A133" s="9"/>
      <c r="B133" s="143" t="s">
        <v>290</v>
      </c>
      <c r="C133" s="151" t="s">
        <v>292</v>
      </c>
      <c r="D133" s="85" t="s">
        <v>294</v>
      </c>
      <c r="E133" s="99" t="s">
        <v>309</v>
      </c>
      <c r="F133" s="100"/>
      <c r="G133" s="69"/>
      <c r="H133" s="72">
        <v>1697789.89</v>
      </c>
      <c r="I133" s="118"/>
      <c r="J133" s="88"/>
      <c r="K133" s="89" t="s">
        <v>315</v>
      </c>
      <c r="L133" s="7"/>
      <c r="M133" s="7"/>
      <c r="N133" s="179"/>
    </row>
    <row r="134" spans="1:14" ht="42">
      <c r="A134" s="9"/>
      <c r="B134" s="143" t="s">
        <v>290</v>
      </c>
      <c r="C134" s="151" t="s">
        <v>292</v>
      </c>
      <c r="D134" s="85" t="s">
        <v>295</v>
      </c>
      <c r="E134" s="99" t="s">
        <v>310</v>
      </c>
      <c r="F134" s="100"/>
      <c r="G134" s="69"/>
      <c r="H134" s="72">
        <v>1261598.1299999999</v>
      </c>
      <c r="I134" s="118"/>
      <c r="J134" s="88"/>
      <c r="K134" s="89" t="s">
        <v>315</v>
      </c>
      <c r="L134" s="7"/>
      <c r="M134" s="7"/>
      <c r="N134" s="179"/>
    </row>
    <row r="135" spans="1:14" ht="42">
      <c r="A135" s="9"/>
      <c r="B135" s="143" t="s">
        <v>290</v>
      </c>
      <c r="C135" s="151" t="s">
        <v>292</v>
      </c>
      <c r="D135" s="85" t="s">
        <v>296</v>
      </c>
      <c r="E135" s="99" t="s">
        <v>311</v>
      </c>
      <c r="F135" s="100"/>
      <c r="G135" s="69"/>
      <c r="H135" s="72">
        <v>776500.41</v>
      </c>
      <c r="I135" s="118"/>
      <c r="J135" s="88"/>
      <c r="K135" s="89" t="s">
        <v>315</v>
      </c>
      <c r="L135" s="7"/>
      <c r="M135" s="7"/>
      <c r="N135" s="179"/>
    </row>
    <row r="136" spans="1:14" ht="42">
      <c r="A136" s="9"/>
      <c r="B136" s="143" t="s">
        <v>290</v>
      </c>
      <c r="C136" s="151" t="s">
        <v>292</v>
      </c>
      <c r="D136" s="85" t="s">
        <v>297</v>
      </c>
      <c r="E136" s="99" t="s">
        <v>312</v>
      </c>
      <c r="F136" s="100"/>
      <c r="G136" s="69"/>
      <c r="H136" s="72">
        <v>603224.30000000005</v>
      </c>
      <c r="I136" s="118"/>
      <c r="J136" s="88"/>
      <c r="K136" s="89" t="s">
        <v>315</v>
      </c>
      <c r="L136" s="7"/>
      <c r="M136" s="7"/>
      <c r="N136" s="179"/>
    </row>
    <row r="137" spans="1:14" ht="42">
      <c r="A137" s="9"/>
      <c r="B137" s="98" t="s">
        <v>290</v>
      </c>
      <c r="C137" s="116" t="s">
        <v>292</v>
      </c>
      <c r="D137" s="85" t="s">
        <v>298</v>
      </c>
      <c r="E137" s="99" t="s">
        <v>313</v>
      </c>
      <c r="F137" s="100"/>
      <c r="G137" s="69"/>
      <c r="H137" s="72">
        <v>1363400</v>
      </c>
      <c r="I137" s="118"/>
      <c r="J137" s="88"/>
      <c r="K137" s="89" t="s">
        <v>315</v>
      </c>
      <c r="L137" s="7"/>
      <c r="M137" s="7"/>
      <c r="N137" s="179"/>
    </row>
    <row r="138" spans="1:14" ht="42">
      <c r="A138" s="9"/>
      <c r="B138" s="98" t="s">
        <v>299</v>
      </c>
      <c r="C138" s="144" t="s">
        <v>259</v>
      </c>
      <c r="D138" s="85" t="s">
        <v>300</v>
      </c>
      <c r="E138" s="85">
        <v>4176</v>
      </c>
      <c r="F138" s="100"/>
      <c r="G138" s="69"/>
      <c r="H138" s="72">
        <v>695638.08</v>
      </c>
      <c r="I138" s="118"/>
      <c r="J138" s="88"/>
      <c r="K138" s="133" t="s">
        <v>303</v>
      </c>
      <c r="L138" s="7"/>
      <c r="M138" s="7"/>
      <c r="N138" s="179"/>
    </row>
    <row r="139" spans="1:14" ht="42">
      <c r="A139" s="9"/>
      <c r="B139" s="98" t="s">
        <v>299</v>
      </c>
      <c r="C139" s="144" t="s">
        <v>259</v>
      </c>
      <c r="D139" s="85" t="s">
        <v>301</v>
      </c>
      <c r="E139" s="85">
        <v>4681</v>
      </c>
      <c r="F139" s="100"/>
      <c r="G139" s="69"/>
      <c r="H139" s="72">
        <v>779760.98</v>
      </c>
      <c r="I139" s="118"/>
      <c r="J139" s="88"/>
      <c r="K139" s="133" t="s">
        <v>304</v>
      </c>
      <c r="L139" s="7"/>
      <c r="M139" s="7"/>
      <c r="N139" s="179"/>
    </row>
    <row r="140" spans="1:14" ht="42">
      <c r="A140" s="9"/>
      <c r="B140" s="98" t="s">
        <v>299</v>
      </c>
      <c r="C140" s="144" t="s">
        <v>259</v>
      </c>
      <c r="D140" s="85" t="s">
        <v>302</v>
      </c>
      <c r="E140" s="85">
        <v>4095</v>
      </c>
      <c r="F140" s="100"/>
      <c r="G140" s="69"/>
      <c r="H140" s="72">
        <v>682145.1</v>
      </c>
      <c r="I140" s="118"/>
      <c r="J140" s="88"/>
      <c r="K140" s="133" t="s">
        <v>305</v>
      </c>
      <c r="L140" s="7"/>
      <c r="M140" s="7"/>
      <c r="N140" s="179"/>
    </row>
    <row r="141" spans="1:14" ht="116.45" customHeight="1">
      <c r="A141" s="9"/>
      <c r="B141" s="190" t="s">
        <v>330</v>
      </c>
      <c r="C141" s="101" t="s">
        <v>162</v>
      </c>
      <c r="D141" s="149" t="s">
        <v>164</v>
      </c>
      <c r="E141" s="102" t="s">
        <v>163</v>
      </c>
      <c r="F141" s="191"/>
      <c r="G141" s="192"/>
      <c r="H141" s="70">
        <v>3411.45</v>
      </c>
      <c r="I141" s="193">
        <v>2018</v>
      </c>
      <c r="J141" s="194"/>
      <c r="K141" s="68" t="s">
        <v>331</v>
      </c>
      <c r="L141" s="7"/>
      <c r="M141" s="7"/>
      <c r="N141" s="179"/>
    </row>
    <row r="142" spans="1:14" ht="123.75">
      <c r="A142" s="9"/>
      <c r="B142" s="96" t="s">
        <v>282</v>
      </c>
      <c r="C142" s="95" t="s">
        <v>265</v>
      </c>
      <c r="D142" s="85" t="s">
        <v>115</v>
      </c>
      <c r="E142" s="97" t="s">
        <v>122</v>
      </c>
      <c r="F142" s="100"/>
      <c r="G142" s="69"/>
      <c r="H142" s="69">
        <v>1193422.68</v>
      </c>
      <c r="I142" s="118">
        <v>2017</v>
      </c>
      <c r="J142" s="7"/>
      <c r="K142" s="139" t="s">
        <v>324</v>
      </c>
      <c r="L142" s="7"/>
      <c r="M142" s="7"/>
      <c r="N142" s="179"/>
    </row>
    <row r="143" spans="1:14" ht="123.75">
      <c r="A143" s="9">
        <v>101</v>
      </c>
      <c r="B143" s="96" t="s">
        <v>282</v>
      </c>
      <c r="C143" s="95" t="s">
        <v>266</v>
      </c>
      <c r="D143" s="135" t="s">
        <v>116</v>
      </c>
      <c r="E143" s="136" t="s">
        <v>121</v>
      </c>
      <c r="F143" s="137"/>
      <c r="G143" s="138"/>
      <c r="H143" s="138">
        <v>1845444.78</v>
      </c>
      <c r="I143" s="118">
        <v>2017</v>
      </c>
      <c r="J143" s="7"/>
      <c r="K143" s="139" t="s">
        <v>324</v>
      </c>
      <c r="L143" s="7"/>
      <c r="M143" s="7"/>
      <c r="N143" s="179"/>
    </row>
    <row r="144" spans="1:14" ht="116.25" customHeight="1">
      <c r="A144" s="9">
        <v>102</v>
      </c>
      <c r="B144" s="96" t="s">
        <v>282</v>
      </c>
      <c r="C144" s="95" t="s">
        <v>267</v>
      </c>
      <c r="D144" s="85" t="s">
        <v>117</v>
      </c>
      <c r="E144" s="97" t="s">
        <v>124</v>
      </c>
      <c r="F144" s="100"/>
      <c r="G144" s="69"/>
      <c r="H144" s="69">
        <v>675999.59</v>
      </c>
      <c r="I144" s="118">
        <v>2017</v>
      </c>
      <c r="J144" s="7"/>
      <c r="K144" s="139" t="s">
        <v>324</v>
      </c>
      <c r="L144" s="7"/>
      <c r="M144" s="7"/>
      <c r="N144" s="179"/>
    </row>
    <row r="145" spans="1:14" ht="93" customHeight="1">
      <c r="A145" s="9">
        <v>103</v>
      </c>
      <c r="B145" s="96" t="s">
        <v>282</v>
      </c>
      <c r="C145" s="95" t="s">
        <v>268</v>
      </c>
      <c r="D145" s="85" t="s">
        <v>118</v>
      </c>
      <c r="E145" s="97" t="s">
        <v>123</v>
      </c>
      <c r="F145" s="100"/>
      <c r="G145" s="69"/>
      <c r="H145" s="69">
        <v>206433.92000000001</v>
      </c>
      <c r="I145" s="118">
        <v>2017</v>
      </c>
      <c r="J145" s="7"/>
      <c r="K145" s="68" t="s">
        <v>326</v>
      </c>
      <c r="L145" s="7"/>
      <c r="M145" s="7"/>
      <c r="N145" s="179"/>
    </row>
    <row r="146" spans="1:14" ht="122.25" customHeight="1">
      <c r="A146" s="9">
        <v>104</v>
      </c>
      <c r="B146" s="96" t="s">
        <v>282</v>
      </c>
      <c r="C146" s="95" t="s">
        <v>269</v>
      </c>
      <c r="D146" s="85" t="s">
        <v>119</v>
      </c>
      <c r="E146" s="97" t="s">
        <v>125</v>
      </c>
      <c r="F146" s="100"/>
      <c r="G146" s="69"/>
      <c r="H146" s="69">
        <v>1175576.22</v>
      </c>
      <c r="I146" s="118">
        <v>2017</v>
      </c>
      <c r="J146" s="7"/>
      <c r="K146" s="68" t="s">
        <v>325</v>
      </c>
      <c r="L146" s="7"/>
      <c r="M146" s="7"/>
      <c r="N146" s="179"/>
    </row>
    <row r="147" spans="1:14" ht="46.5" customHeight="1">
      <c r="A147" s="9"/>
      <c r="B147" s="96" t="s">
        <v>282</v>
      </c>
      <c r="C147" s="95" t="s">
        <v>270</v>
      </c>
      <c r="D147" s="85" t="s">
        <v>231</v>
      </c>
      <c r="E147" s="97" t="s">
        <v>232</v>
      </c>
      <c r="F147" s="100"/>
      <c r="G147" s="69"/>
      <c r="H147" s="69">
        <v>8940966.6899999995</v>
      </c>
      <c r="I147" s="118">
        <v>2018</v>
      </c>
      <c r="J147" s="7"/>
      <c r="K147" s="68" t="s">
        <v>233</v>
      </c>
      <c r="L147" s="7"/>
      <c r="M147" s="7"/>
    </row>
    <row r="148" spans="1:14">
      <c r="A148" s="9"/>
      <c r="B148" s="160" t="s">
        <v>71</v>
      </c>
      <c r="C148" s="161"/>
      <c r="D148" s="39"/>
      <c r="E148" s="39"/>
      <c r="F148" s="40"/>
      <c r="G148" s="40"/>
      <c r="H148" s="42">
        <f>SUM(H106:H147)</f>
        <v>59847584.730000004</v>
      </c>
      <c r="I148" s="41"/>
      <c r="J148" s="41"/>
      <c r="K148" s="41"/>
      <c r="L148" s="41"/>
      <c r="M148" s="57"/>
    </row>
    <row r="149" spans="1:14">
      <c r="A149" s="44"/>
    </row>
    <row r="150" spans="1:14" ht="15" customHeight="1">
      <c r="A150" s="44"/>
      <c r="B150" s="154" t="s">
        <v>236</v>
      </c>
      <c r="C150" s="154"/>
      <c r="D150" s="154"/>
      <c r="E150" s="154"/>
      <c r="F150" s="154"/>
      <c r="G150" s="154"/>
      <c r="H150" s="154"/>
      <c r="I150" s="154"/>
      <c r="J150" s="154"/>
      <c r="K150" s="154"/>
      <c r="L150" s="154"/>
      <c r="M150" s="154"/>
    </row>
    <row r="151" spans="1:14">
      <c r="A151" s="44"/>
      <c r="B151" s="43"/>
      <c r="C151" s="45"/>
      <c r="D151" s="45"/>
      <c r="E151" s="45"/>
      <c r="F151" s="45"/>
      <c r="G151" s="45"/>
      <c r="H151" s="45"/>
    </row>
    <row r="152" spans="1:14" ht="29.25" customHeight="1">
      <c r="A152" s="9"/>
      <c r="B152" s="119"/>
      <c r="C152" s="82" t="s">
        <v>24</v>
      </c>
      <c r="D152" s="97"/>
      <c r="E152" s="97"/>
      <c r="F152" s="120"/>
      <c r="G152" s="69"/>
      <c r="H152" s="97"/>
      <c r="I152" s="85"/>
      <c r="J152" s="97"/>
      <c r="K152" s="121"/>
      <c r="L152" s="7"/>
      <c r="M152" s="7"/>
    </row>
    <row r="153" spans="1:14">
      <c r="A153" s="7"/>
      <c r="B153" s="177" t="s">
        <v>68</v>
      </c>
      <c r="C153" s="178"/>
      <c r="D153" s="122"/>
      <c r="E153" s="122"/>
      <c r="F153" s="123">
        <f>SUM(F152:F152)</f>
        <v>0</v>
      </c>
      <c r="G153" s="123">
        <f>SUM(G152:G152)</f>
        <v>0</v>
      </c>
      <c r="H153" s="88"/>
      <c r="I153" s="88"/>
      <c r="J153" s="88"/>
      <c r="K153" s="88"/>
      <c r="L153" s="7"/>
      <c r="M153" s="7"/>
    </row>
    <row r="154" spans="1:14">
      <c r="A154" s="7"/>
      <c r="B154" s="84"/>
      <c r="C154" s="109"/>
      <c r="D154" s="103"/>
      <c r="E154" s="103"/>
      <c r="F154" s="70"/>
      <c r="G154" s="70"/>
      <c r="H154" s="88"/>
      <c r="I154" s="85"/>
      <c r="J154" s="88"/>
      <c r="K154" s="121"/>
      <c r="L154" s="7"/>
      <c r="M154" s="7"/>
    </row>
    <row r="155" spans="1:14">
      <c r="A155" s="7"/>
      <c r="B155" s="177" t="s">
        <v>80</v>
      </c>
      <c r="C155" s="178"/>
      <c r="D155" s="124"/>
      <c r="E155" s="124"/>
      <c r="F155" s="123">
        <f>SUM(F154:F154)</f>
        <v>0</v>
      </c>
      <c r="G155" s="123">
        <f>SUM(G154:G154)</f>
        <v>0</v>
      </c>
      <c r="H155" s="88"/>
      <c r="I155" s="88"/>
      <c r="J155" s="88"/>
      <c r="K155" s="88"/>
      <c r="L155" s="7"/>
      <c r="M155" s="7"/>
    </row>
    <row r="156" spans="1:14" ht="28.5" customHeight="1">
      <c r="A156" s="7"/>
      <c r="B156" s="127"/>
      <c r="C156" s="82"/>
      <c r="D156" s="106"/>
      <c r="E156" s="106"/>
      <c r="F156" s="70"/>
      <c r="G156" s="69"/>
      <c r="H156" s="106"/>
      <c r="I156" s="115"/>
      <c r="J156" s="106"/>
      <c r="K156" s="121"/>
      <c r="L156" s="7"/>
      <c r="M156" s="7"/>
    </row>
    <row r="157" spans="1:14">
      <c r="A157" s="7"/>
      <c r="B157" s="171" t="s">
        <v>84</v>
      </c>
      <c r="C157" s="172"/>
      <c r="D157" s="129"/>
      <c r="E157" s="129"/>
      <c r="F157" s="130">
        <f>SUM(F156:F156)</f>
        <v>0</v>
      </c>
      <c r="G157" s="130">
        <f>SUM(G156:G156)</f>
        <v>0</v>
      </c>
      <c r="H157" s="7"/>
      <c r="I157" s="7"/>
      <c r="J157" s="7"/>
      <c r="K157" s="7"/>
      <c r="L157" s="7"/>
      <c r="M157" s="7"/>
    </row>
    <row r="158" spans="1:14">
      <c r="A158" s="7"/>
      <c r="B158" s="173" t="s">
        <v>237</v>
      </c>
      <c r="C158" s="174"/>
      <c r="D158" s="27"/>
      <c r="E158" s="27"/>
      <c r="F158" s="36">
        <f>F153+F155+F157</f>
        <v>0</v>
      </c>
      <c r="G158" s="36">
        <f>G153+G155+G157</f>
        <v>0</v>
      </c>
      <c r="H158" s="7"/>
      <c r="I158" s="7"/>
      <c r="J158" s="7"/>
      <c r="K158" s="7"/>
      <c r="L158" s="7"/>
      <c r="M158" s="7"/>
    </row>
    <row r="159" spans="1:14">
      <c r="H159" s="78"/>
      <c r="I159" s="78"/>
      <c r="J159" s="78"/>
      <c r="K159" s="78"/>
      <c r="L159" s="78"/>
      <c r="M159" s="78"/>
    </row>
    <row r="160" spans="1:14">
      <c r="H160" s="78"/>
      <c r="I160" s="78"/>
      <c r="J160" s="78"/>
      <c r="K160" s="78"/>
      <c r="L160" s="78"/>
      <c r="M160" s="78"/>
    </row>
    <row r="161" spans="2:13">
      <c r="H161" s="78"/>
      <c r="I161" s="78"/>
      <c r="J161" s="78"/>
      <c r="K161" s="78"/>
      <c r="L161" s="78"/>
      <c r="M161" s="78"/>
    </row>
    <row r="162" spans="2:13">
      <c r="H162" s="78"/>
      <c r="I162" s="78"/>
      <c r="J162" s="78"/>
      <c r="K162" s="78"/>
      <c r="L162" s="78"/>
      <c r="M162" s="78"/>
    </row>
    <row r="163" spans="2:13">
      <c r="H163" s="78"/>
      <c r="I163" s="78"/>
      <c r="J163" s="78"/>
      <c r="K163" s="78"/>
      <c r="L163" s="78"/>
      <c r="M163" s="78"/>
    </row>
    <row r="165" spans="2:13">
      <c r="B165" s="50" t="s">
        <v>90</v>
      </c>
      <c r="C165" s="51"/>
      <c r="D165" s="51"/>
      <c r="E165" s="51"/>
      <c r="F165" s="51"/>
      <c r="G165" s="51"/>
    </row>
    <row r="166" spans="2:13">
      <c r="B166" s="50" t="s">
        <v>128</v>
      </c>
      <c r="C166" s="51"/>
      <c r="D166" s="51"/>
      <c r="E166" s="51"/>
      <c r="F166" s="51"/>
      <c r="G166" s="51"/>
    </row>
    <row r="167" spans="2:13">
      <c r="B167" s="50"/>
      <c r="C167" s="51"/>
      <c r="D167" s="51"/>
      <c r="E167" s="51"/>
      <c r="F167" s="51"/>
      <c r="G167" s="51"/>
    </row>
    <row r="168" spans="2:13">
      <c r="B168" s="50" t="s">
        <v>285</v>
      </c>
      <c r="C168" s="51"/>
      <c r="D168" s="51"/>
      <c r="E168" s="51"/>
      <c r="F168" s="51"/>
      <c r="G168" s="51"/>
    </row>
  </sheetData>
  <mergeCells count="24">
    <mergeCell ref="B157:C157"/>
    <mergeCell ref="B158:C158"/>
    <mergeCell ref="C73:C80"/>
    <mergeCell ref="I73:I80"/>
    <mergeCell ref="K73:K80"/>
    <mergeCell ref="B83:C83"/>
    <mergeCell ref="B153:C153"/>
    <mergeCell ref="B155:C155"/>
    <mergeCell ref="B4:M4"/>
    <mergeCell ref="A1:A2"/>
    <mergeCell ref="B1:M1"/>
    <mergeCell ref="B5:M5"/>
    <mergeCell ref="B6:M6"/>
    <mergeCell ref="B22:C22"/>
    <mergeCell ref="B23:M23"/>
    <mergeCell ref="B33:C33"/>
    <mergeCell ref="B67:C67"/>
    <mergeCell ref="B150:M150"/>
    <mergeCell ref="B93:C93"/>
    <mergeCell ref="B101:C101"/>
    <mergeCell ref="B102:C102"/>
    <mergeCell ref="B103:C103"/>
    <mergeCell ref="B104:C104"/>
    <mergeCell ref="B148:C148"/>
  </mergeCells>
  <pageMargins left="0.23622047244094491" right="0.23622047244094491" top="0.11" bottom="0.33" header="0.13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01.01.2020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Natalya</cp:lastModifiedBy>
  <cp:lastPrinted>2020-05-30T20:50:52Z</cp:lastPrinted>
  <dcterms:created xsi:type="dcterms:W3CDTF">2017-09-25T06:48:55Z</dcterms:created>
  <dcterms:modified xsi:type="dcterms:W3CDTF">2020-09-02T12:20:54Z</dcterms:modified>
</cp:coreProperties>
</file>