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90" windowWidth="12810" windowHeight="4215" activeTab="5"/>
  </bookViews>
  <sheets>
    <sheet name="Прил5 2022" sheetId="1" r:id="rId1"/>
    <sheet name="Прил6 2023-2024" sheetId="8" r:id="rId2"/>
    <sheet name="Прил7 2022" sheetId="5" r:id="rId3"/>
    <sheet name="Прил8 2023-2024" sheetId="9" r:id="rId4"/>
    <sheet name="Прил9 2022" sheetId="7" r:id="rId5"/>
    <sheet name="Прил10 2023-2024" sheetId="10" r:id="rId6"/>
  </sheets>
  <calcPr calcId="124519"/>
</workbook>
</file>

<file path=xl/calcChain.xml><?xml version="1.0" encoding="utf-8"?>
<calcChain xmlns="http://schemas.openxmlformats.org/spreadsheetml/2006/main">
  <c r="E39" i="10"/>
  <c r="D39"/>
  <c r="D15"/>
  <c r="G69" i="9"/>
  <c r="H24"/>
  <c r="G24"/>
  <c r="D41" i="7"/>
  <c r="F18" i="1"/>
  <c r="E15" i="10" l="1"/>
  <c r="H69" i="9"/>
  <c r="G63" i="8"/>
  <c r="G61" s="1"/>
  <c r="G60" s="1"/>
  <c r="G59" s="1"/>
  <c r="F61"/>
  <c r="D17" i="7"/>
  <c r="G75" i="5"/>
  <c r="F66" i="1"/>
  <c r="F62" i="8" l="1"/>
  <c r="G83" i="5"/>
  <c r="F63" i="1" l="1"/>
  <c r="G72" i="5"/>
  <c r="D14" i="7"/>
  <c r="E14" i="10" l="1"/>
  <c r="D14"/>
  <c r="D16" i="7"/>
  <c r="G62" i="8"/>
  <c r="D16" i="10"/>
  <c r="E16"/>
  <c r="D21"/>
  <c r="D20" s="1"/>
  <c r="D19" s="1"/>
  <c r="D18" s="1"/>
  <c r="E21"/>
  <c r="E20" s="1"/>
  <c r="E19" s="1"/>
  <c r="E18" s="1"/>
  <c r="D26"/>
  <c r="D25" s="1"/>
  <c r="D24" s="1"/>
  <c r="D23" s="1"/>
  <c r="E26"/>
  <c r="E25" s="1"/>
  <c r="E24" s="1"/>
  <c r="E23" s="1"/>
  <c r="D31"/>
  <c r="D30" s="1"/>
  <c r="D29" s="1"/>
  <c r="D28" s="1"/>
  <c r="E31"/>
  <c r="E30" s="1"/>
  <c r="E29" s="1"/>
  <c r="E28" s="1"/>
  <c r="D35"/>
  <c r="D34" s="1"/>
  <c r="D33" s="1"/>
  <c r="E35"/>
  <c r="E34" s="1"/>
  <c r="E33" s="1"/>
  <c r="D40"/>
  <c r="D38" s="1"/>
  <c r="D37" s="1"/>
  <c r="E40"/>
  <c r="E38" s="1"/>
  <c r="E37" s="1"/>
  <c r="D44"/>
  <c r="D43" s="1"/>
  <c r="D42" s="1"/>
  <c r="E44"/>
  <c r="E43" s="1"/>
  <c r="E42" s="1"/>
  <c r="D50"/>
  <c r="D49" s="1"/>
  <c r="D48" s="1"/>
  <c r="E50"/>
  <c r="E49" s="1"/>
  <c r="E48" s="1"/>
  <c r="D55"/>
  <c r="D54" s="1"/>
  <c r="D53" s="1"/>
  <c r="E55"/>
  <c r="E54" s="1"/>
  <c r="E53" s="1"/>
  <c r="E13" l="1"/>
  <c r="E12" s="1"/>
  <c r="E11" s="1"/>
  <c r="E10" s="1"/>
  <c r="D13"/>
  <c r="D12" s="1"/>
  <c r="D11" s="1"/>
  <c r="G20" i="8"/>
  <c r="G19" s="1"/>
  <c r="H77" i="9"/>
  <c r="H76" s="1"/>
  <c r="H75" s="1"/>
  <c r="H74" s="1"/>
  <c r="H73" s="1"/>
  <c r="H72" s="1"/>
  <c r="H70"/>
  <c r="H68"/>
  <c r="H62"/>
  <c r="H61" s="1"/>
  <c r="H60" s="1"/>
  <c r="H59" s="1"/>
  <c r="H58" s="1"/>
  <c r="H57" s="1"/>
  <c r="H55"/>
  <c r="H54" s="1"/>
  <c r="H53" s="1"/>
  <c r="H52" s="1"/>
  <c r="H51" s="1"/>
  <c r="H50" s="1"/>
  <c r="H47"/>
  <c r="H46" s="1"/>
  <c r="H45" s="1"/>
  <c r="H44" s="1"/>
  <c r="H43" s="1"/>
  <c r="H40"/>
  <c r="H39" s="1"/>
  <c r="H38" s="1"/>
  <c r="H37" s="1"/>
  <c r="H35"/>
  <c r="H34" s="1"/>
  <c r="H33" s="1"/>
  <c r="H32" s="1"/>
  <c r="H29"/>
  <c r="H28" s="1"/>
  <c r="H27" s="1"/>
  <c r="H25"/>
  <c r="H15"/>
  <c r="H14" s="1"/>
  <c r="H13" s="1"/>
  <c r="H12" s="1"/>
  <c r="G77"/>
  <c r="G76" s="1"/>
  <c r="G75" s="1"/>
  <c r="G74" s="1"/>
  <c r="G73" s="1"/>
  <c r="G72" s="1"/>
  <c r="G70"/>
  <c r="G68"/>
  <c r="G62"/>
  <c r="G61" s="1"/>
  <c r="G60" s="1"/>
  <c r="G59" s="1"/>
  <c r="G55"/>
  <c r="G54" s="1"/>
  <c r="G53" s="1"/>
  <c r="G52" s="1"/>
  <c r="G51" s="1"/>
  <c r="G50" s="1"/>
  <c r="G47"/>
  <c r="G46" s="1"/>
  <c r="G45" s="1"/>
  <c r="G44" s="1"/>
  <c r="G43" s="1"/>
  <c r="G40"/>
  <c r="G39" s="1"/>
  <c r="G38" s="1"/>
  <c r="G37" s="1"/>
  <c r="G35"/>
  <c r="G34" s="1"/>
  <c r="G33" s="1"/>
  <c r="G32" s="1"/>
  <c r="G29"/>
  <c r="G28" s="1"/>
  <c r="G27" s="1"/>
  <c r="G25"/>
  <c r="G15"/>
  <c r="G14" s="1"/>
  <c r="G13" s="1"/>
  <c r="G12" s="1"/>
  <c r="G71" i="8"/>
  <c r="G70" s="1"/>
  <c r="G69" s="1"/>
  <c r="G68" s="1"/>
  <c r="G67" s="1"/>
  <c r="G66" s="1"/>
  <c r="G64"/>
  <c r="G57"/>
  <c r="G56"/>
  <c r="G55" s="1"/>
  <c r="G54" s="1"/>
  <c r="G53" s="1"/>
  <c r="G52" s="1"/>
  <c r="G50"/>
  <c r="G49" s="1"/>
  <c r="G48" s="1"/>
  <c r="G47" s="1"/>
  <c r="G46" s="1"/>
  <c r="G45" s="1"/>
  <c r="G42"/>
  <c r="G41" s="1"/>
  <c r="G40" s="1"/>
  <c r="G39" s="1"/>
  <c r="G38" s="1"/>
  <c r="G35"/>
  <c r="G34" s="1"/>
  <c r="G33" s="1"/>
  <c r="G32" s="1"/>
  <c r="G30"/>
  <c r="G29" s="1"/>
  <c r="G28" s="1"/>
  <c r="G27" s="1"/>
  <c r="G24"/>
  <c r="G23" s="1"/>
  <c r="G22" s="1"/>
  <c r="G14"/>
  <c r="G13" s="1"/>
  <c r="G12" s="1"/>
  <c r="G11" s="1"/>
  <c r="F71"/>
  <c r="F70" s="1"/>
  <c r="F69" s="1"/>
  <c r="F68" s="1"/>
  <c r="F67" s="1"/>
  <c r="F66" s="1"/>
  <c r="F64"/>
  <c r="F57"/>
  <c r="F56"/>
  <c r="F55" s="1"/>
  <c r="F54" s="1"/>
  <c r="F53" s="1"/>
  <c r="F52" s="1"/>
  <c r="F50"/>
  <c r="F49" s="1"/>
  <c r="F48" s="1"/>
  <c r="F47" s="1"/>
  <c r="F46" s="1"/>
  <c r="F45" s="1"/>
  <c r="F42"/>
  <c r="F41" s="1"/>
  <c r="F40" s="1"/>
  <c r="F39" s="1"/>
  <c r="F38" s="1"/>
  <c r="F35"/>
  <c r="F34" s="1"/>
  <c r="F33" s="1"/>
  <c r="F32" s="1"/>
  <c r="F30"/>
  <c r="F29" s="1"/>
  <c r="F28" s="1"/>
  <c r="F27" s="1"/>
  <c r="F24"/>
  <c r="F23" s="1"/>
  <c r="F22" s="1"/>
  <c r="F20"/>
  <c r="F19" s="1"/>
  <c r="F14"/>
  <c r="F13" s="1"/>
  <c r="F12" s="1"/>
  <c r="F11" s="1"/>
  <c r="D42" i="7"/>
  <c r="D46"/>
  <c r="G29" i="5"/>
  <c r="G28" s="1"/>
  <c r="F67" i="1"/>
  <c r="F23"/>
  <c r="F22" s="1"/>
  <c r="G67" i="9" l="1"/>
  <c r="H67"/>
  <c r="H66" s="1"/>
  <c r="H65" s="1"/>
  <c r="D10" i="10"/>
  <c r="G18" i="8"/>
  <c r="G17" s="1"/>
  <c r="G10" s="1"/>
  <c r="G9" s="1"/>
  <c r="F60"/>
  <c r="F59" s="1"/>
  <c r="F18"/>
  <c r="F17" s="1"/>
  <c r="H23" i="9"/>
  <c r="H22" s="1"/>
  <c r="H21" s="1"/>
  <c r="H11" s="1"/>
  <c r="G23"/>
  <c r="G22" s="1"/>
  <c r="G21" s="1"/>
  <c r="G11" s="1"/>
  <c r="G66"/>
  <c r="G65" s="1"/>
  <c r="G58"/>
  <c r="G57" s="1"/>
  <c r="D18" i="7"/>
  <c r="D13" s="1"/>
  <c r="G76" i="5"/>
  <c r="G74"/>
  <c r="H9" i="9" l="1"/>
  <c r="G9"/>
  <c r="G71" i="5"/>
  <c r="G16" i="8"/>
  <c r="F10"/>
  <c r="F9" s="1"/>
  <c r="F16"/>
  <c r="F65" i="1"/>
  <c r="F55"/>
  <c r="F54" s="1"/>
  <c r="F53" s="1"/>
  <c r="F56"/>
  <c r="F13"/>
  <c r="F12" s="1"/>
  <c r="F62" l="1"/>
  <c r="F61" s="1"/>
  <c r="F60" s="1"/>
  <c r="F59" s="1"/>
  <c r="F52"/>
  <c r="F51" s="1"/>
  <c r="D45" i="7" l="1"/>
  <c r="F19" i="1" l="1"/>
  <c r="D57" i="7"/>
  <c r="D56" s="1"/>
  <c r="D55" s="1"/>
  <c r="D40" l="1"/>
  <c r="D39" s="1"/>
  <c r="D52" l="1"/>
  <c r="D51" s="1"/>
  <c r="D44"/>
  <c r="D37"/>
  <c r="D36" s="1"/>
  <c r="D35" s="1"/>
  <c r="D33"/>
  <c r="D32" s="1"/>
  <c r="D31" s="1"/>
  <c r="D30" s="1"/>
  <c r="D28"/>
  <c r="D27" s="1"/>
  <c r="D23"/>
  <c r="D22" s="1"/>
  <c r="D21" s="1"/>
  <c r="D20" s="1"/>
  <c r="D12"/>
  <c r="D11" s="1"/>
  <c r="G82" i="5"/>
  <c r="G81" s="1"/>
  <c r="G80" s="1"/>
  <c r="G79" s="1"/>
  <c r="G78" s="1"/>
  <c r="G68"/>
  <c r="G67" s="1"/>
  <c r="G66" s="1"/>
  <c r="G62"/>
  <c r="G61" s="1"/>
  <c r="G60" s="1"/>
  <c r="G59" s="1"/>
  <c r="G55"/>
  <c r="G54" s="1"/>
  <c r="G53" s="1"/>
  <c r="G52" s="1"/>
  <c r="G51" s="1"/>
  <c r="G50" s="1"/>
  <c r="G47"/>
  <c r="G46" s="1"/>
  <c r="G45" s="1"/>
  <c r="G44" s="1"/>
  <c r="G43" s="1"/>
  <c r="G40"/>
  <c r="G39" s="1"/>
  <c r="G35"/>
  <c r="G34" s="1"/>
  <c r="G33" s="1"/>
  <c r="G27"/>
  <c r="G25"/>
  <c r="G24" s="1"/>
  <c r="G15"/>
  <c r="G14" s="1"/>
  <c r="G13" s="1"/>
  <c r="G12" s="1"/>
  <c r="G58" l="1"/>
  <c r="G57" s="1"/>
  <c r="D50" i="7"/>
  <c r="G38" i="5"/>
  <c r="G37" s="1"/>
  <c r="D26" i="7"/>
  <c r="D25" s="1"/>
  <c r="G65" i="5"/>
  <c r="G23"/>
  <c r="G22" s="1"/>
  <c r="G21" s="1"/>
  <c r="G32"/>
  <c r="G11" l="1"/>
  <c r="G9" s="1"/>
  <c r="D10" i="7"/>
  <c r="F21" i="1"/>
  <c r="F11"/>
  <c r="F10" s="1"/>
  <c r="F29"/>
  <c r="F28" s="1"/>
  <c r="F27" s="1"/>
  <c r="F26" s="1"/>
  <c r="F34"/>
  <c r="F33" s="1"/>
  <c r="F41"/>
  <c r="F40" s="1"/>
  <c r="F39" s="1"/>
  <c r="F38" s="1"/>
  <c r="F37" s="1"/>
  <c r="F49"/>
  <c r="F48" s="1"/>
  <c r="F47" s="1"/>
  <c r="F46" s="1"/>
  <c r="F45" s="1"/>
  <c r="F44" s="1"/>
  <c r="F74"/>
  <c r="F73" s="1"/>
  <c r="F72" s="1"/>
  <c r="F71" s="1"/>
  <c r="F70" s="1"/>
  <c r="F69" s="1"/>
  <c r="F32" l="1"/>
  <c r="F31" s="1"/>
  <c r="F58"/>
  <c r="F17"/>
  <c r="F16" l="1"/>
  <c r="F15" s="1"/>
  <c r="F9" s="1"/>
  <c r="F8" s="1"/>
</calcChain>
</file>

<file path=xl/sharedStrings.xml><?xml version="1.0" encoding="utf-8"?>
<sst xmlns="http://schemas.openxmlformats.org/spreadsheetml/2006/main" count="1271" uniqueCount="149">
  <si>
    <t>(рублей)</t>
  </si>
  <si>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</si>
  <si>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</si>
  <si>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</si>
  <si>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</si>
  <si>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</si>
  <si>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</si>
  <si>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</si>
  <si>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</si>
  <si>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</si>
  <si>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</si>
  <si>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</si>
  <si>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</si>
  <si>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</si>
  <si>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 С1402</t>
  </si>
  <si>
    <t>09 0 00 00000</t>
  </si>
  <si>
    <t>09 1 00 00000</t>
  </si>
  <si>
    <t>Основное мероприятие «Организация деятельности и развития  муниципальной службы»</t>
  </si>
  <si>
    <t>09 1 01 00000</t>
  </si>
  <si>
    <t>Мероприятия, направленные на развитие муниципальной службы</t>
  </si>
  <si>
    <t>09 1 01 С1437</t>
  </si>
  <si>
    <t>Закупка товаров, работ и услуг для обеспечения государственных (муниципальных) нужд</t>
  </si>
  <si>
    <t xml:space="preserve">Обеспечение  функционирования  местных администраций    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</si>
  <si>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</si>
  <si>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</si>
  <si>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</si>
  <si>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</si>
  <si>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</si>
  <si>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Резервные фонды</t>
  </si>
  <si>
    <t xml:space="preserve">Резервные фонды органов местного самоуправления </t>
  </si>
  <si>
    <t>78 0 00 00000</t>
  </si>
  <si>
    <t>78 1 00 00000</t>
  </si>
  <si>
    <t>Резервный фонд местной администрации</t>
  </si>
  <si>
    <t>78 1 00 С1403</t>
  </si>
  <si>
    <t>Другие общегосударственные вопросы</t>
  </si>
  <si>
    <t>Реализация государственных  функций, связанных с общегосударственным управлением</t>
  </si>
  <si>
    <t>76 0 00 00000</t>
  </si>
  <si>
    <t>Выполнение других обязательств муниципальных образований</t>
  </si>
  <si>
    <t>76 1 00 00000</t>
  </si>
  <si>
    <t>Выполнение других (прочих) обязательств органа местного самоуправления</t>
  </si>
  <si>
    <t>76 1 00 С1404</t>
  </si>
  <si>
    <t>Иные бюджетные ассигнования</t>
  </si>
  <si>
    <t>Национальная оборона</t>
  </si>
  <si>
    <t>Мобилизационная и вневойсковая подготовка</t>
  </si>
  <si>
    <t xml:space="preserve">Непрограммная деятельность органов местного самоуправления </t>
  </si>
  <si>
    <t>77 0 00 00000</t>
  </si>
  <si>
    <t>Непрограммные расходы органов местного самоуправления</t>
  </si>
  <si>
    <t>77 2 00 00000</t>
  </si>
  <si>
    <t>Осуществление первичного воинского учета на территориях, где отсутствуют военные комиссариаты</t>
  </si>
  <si>
    <t>77 2 00 51180</t>
  </si>
  <si>
    <t>Национальная безопасность и правоохранительная деятельность</t>
  </si>
  <si>
    <t>13 0 00 00000</t>
  </si>
  <si>
    <t>13 1 00 00000</t>
  </si>
  <si>
    <t>Основное мероприятие «Создание эффективной системы пожарной безопасности и обеспечение первичных мер пожарной безопасности в границах сельсовета»</t>
  </si>
  <si>
    <t>13 1 01 00000</t>
  </si>
  <si>
    <t>Обеспечение первичных мер пожарной безопасности в границах населенных пунктов поселений</t>
  </si>
  <si>
    <t>13 1 01 С1415</t>
  </si>
  <si>
    <t>Жилищно-коммунальное хозяйство</t>
  </si>
  <si>
    <t>Благоустройство</t>
  </si>
  <si>
    <t>07 0 00 00000</t>
  </si>
  <si>
    <t>07 3 00 00000</t>
  </si>
  <si>
    <t>Основное мероприятие «Благоустройство населенных пунктов сельсовета»</t>
  </si>
  <si>
    <t>07 3 01 00000</t>
  </si>
  <si>
    <t>Мероприятия по благоустройству</t>
  </si>
  <si>
    <t>07 3 01 С1433</t>
  </si>
  <si>
    <t xml:space="preserve">Культура, кинематография </t>
  </si>
  <si>
    <t>Культура</t>
  </si>
  <si>
    <t>01 0 00 00000</t>
  </si>
  <si>
    <t>01 1 00 00000</t>
  </si>
  <si>
    <t>01 1 01 00000</t>
  </si>
  <si>
    <t>Расходы на обеспечение деятельности (оказание услуг) муниципальных учреждений</t>
  </si>
  <si>
    <t>01 1 01 С1401</t>
  </si>
  <si>
    <t>Социальная политика</t>
  </si>
  <si>
    <t>Пенсионное обеспечение</t>
  </si>
  <si>
    <t>02 0 00 00000</t>
  </si>
  <si>
    <t>02 2 00 00000</t>
  </si>
  <si>
    <t>Основное мероприятие «Выплата пенсии за выслугу лет и доплат к пенсиям муниципальных служащих и лиц, осуществлявших полномочия выборного должностного лица местного самоуправления на постоянной основе в муниципальном образовании «Разветьевский сельсовет»</t>
  </si>
  <si>
    <t>02 2 01 00000</t>
  </si>
  <si>
    <t>Выплата пенсии за выслугу лет и доплат к пенсиям муниципальных служащих</t>
  </si>
  <si>
    <t>02 2 01 С1445</t>
  </si>
  <si>
    <t>Социальное обеспечение и иные выплаты населению</t>
  </si>
  <si>
    <t>02 2 01 С1445</t>
  </si>
  <si>
    <t>01</t>
  </si>
  <si>
    <t>02</t>
  </si>
  <si>
    <t>04</t>
  </si>
  <si>
    <t>03</t>
  </si>
  <si>
    <t>05</t>
  </si>
  <si>
    <t>08</t>
  </si>
  <si>
    <t>ВСЕГО РАСХОДОВ</t>
  </si>
  <si>
    <t>Администрация Разветьевского сельсовета Железногорского района</t>
  </si>
  <si>
    <t>Код бюджетополучателя</t>
  </si>
  <si>
    <t>001</t>
  </si>
  <si>
    <t xml:space="preserve">Распределение бюджетных ассигнований по целевым статьям </t>
  </si>
  <si>
    <t xml:space="preserve">(муниципальным программам Разветьевского сельсовета Железногорского района Курской области и непрограммным направлениям деятельности), </t>
  </si>
  <si>
    <t>Осуществление мероприятий в целях обеспечения пожарной безопасности</t>
  </si>
  <si>
    <t>Выполнение других обязательств муниципального образования</t>
  </si>
  <si>
    <t>Закупка товаров, работ и услуг для государственных (муниципальных) нужд</t>
  </si>
  <si>
    <t xml:space="preserve">  </t>
  </si>
  <si>
    <t xml:space="preserve">Мероприятия, направленные на развитие муниципальной службы </t>
  </si>
  <si>
    <t>01 1 01 S3330</t>
  </si>
  <si>
    <t>Оплата труда работников учреждений культуры муниципальных образований городских и сельских поселений</t>
  </si>
  <si>
    <t>Основное мероприятие «Создание условий для устойчивого развития сферы культуры и обеспечение доступа граждан к участию в культурной жизни, реализация творческого потенциала населения»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</si>
  <si>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</si>
  <si>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Ведомственная структура расходов бюджета муниципального образования                                     «Разветьевский сельсовет» Железногорского района Курской области</t>
  </si>
  <si>
    <t xml:space="preserve">Подпрограмма «Искусство» муниципальной программы «Развитие культуры в муниципальном образовании «Разветьевкий  сельсовет» Железногорского района Курской области» </t>
  </si>
  <si>
    <t xml:space="preserve">Муниципальная программа «Развитие культуры в муниципальном образовании «Разветьевкий  сельсовет» Железногорского района Курской области »
</t>
  </si>
  <si>
    <t>Муниципальная программа «Развитие культуры в муниципальном образовании «Разветьевкий  сельсовет» Железногорского района Курской области»</t>
  </si>
  <si>
    <t>Муниципальная программа «Развитие муниципальной службы в муниципальном образовании "Разветьевский сельсовет" Железногорского района Курской области»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</si>
  <si>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"Разветьевский сельсовет" Железногорского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</si>
  <si>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"Разветьевский сельсовет" Железногорского района Курской области»</t>
  </si>
  <si>
    <t xml:space="preserve">Подпрограмма «Благоустройство населенных пунктов сельсовета» муниципальной программы «Комплексная программа благоустройства территории  муниципального образования «Разветьевский сельсовет»
Железногорского района Курской области»
</t>
  </si>
  <si>
    <t xml:space="preserve">Муниципальная программа «Комплексная программа благоустройства территории  муниципального образования «Разветьевский сельсовет» Железногорского района Курской области»
</t>
  </si>
  <si>
    <t>Муниципальная  программа «Социальная поддержка граждан  в муниципальном образовании "Разветьевский сельсовет"  Железногорского района Курской области»</t>
  </si>
  <si>
    <t>Подпрограмма «Социальная поддержка отдельных категорий граждан» муниципальной программы «Социальная поддержка  граждан  в муниципальном образовании "Разветьевский сельсовет"  Железногорского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</si>
  <si>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"Разветьевский сельсовет" Железногорского района Курской области»</t>
  </si>
  <si>
    <t xml:space="preserve">Подпрограмма «Благоустройство населенных пунктов сельсовета» муниципальной программы «Комплексная программа благоустройства территории  муниципального образования «Разветьевский сельсовет» Железногорского района Курской области»
</t>
  </si>
  <si>
    <t>Заработная плата и начисления на выплаты по оплате труда работников учреждений культуры муниципальных образований городских и сельских поселений</t>
  </si>
  <si>
    <t>01 1 01 13330</t>
  </si>
  <si>
    <t xml:space="preserve"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Разветьевский сельсовет» </t>
  </si>
  <si>
    <t xml:space="preserve">Железногорского района Курской области </t>
  </si>
  <si>
    <t xml:space="preserve">Муниципальная программа «Развитие культуры в муниципальном образовании «Разветьевкий  сельсовет» Железногорского района Курской области»
</t>
  </si>
  <si>
    <t>Функционирование местных администраций</t>
  </si>
  <si>
    <t>Ведомственная структура расходов бюджета                                                                муниципального образования «Разветьевский сельсовет» Железногорского района Курской области</t>
  </si>
  <si>
    <t xml:space="preserve"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                                                                                                 муниципального образования "Разветьевский сельсовет» </t>
  </si>
  <si>
    <t>Сумма, рублей</t>
  </si>
  <si>
    <t>Условно утвержденные расходы</t>
  </si>
  <si>
    <t>Железногорского района Курской области  на 2022 год</t>
  </si>
  <si>
    <t>на плановый период 2023 и 2024 годов</t>
  </si>
  <si>
    <t>Сумма на 2023 год, рублей</t>
  </si>
  <si>
    <t>Сумма на     2024 год, рублей</t>
  </si>
  <si>
    <t xml:space="preserve">  на 2022 год</t>
  </si>
  <si>
    <t>группам  видов расходов, классификации расходов бюджета муниципального образования «Разветьевский сельсовет» Железногорского района Курской области на плановый период 2023 и 2024 годов</t>
  </si>
  <si>
    <t>группам  видов расходов, классификации расходов бюджета муниципального образования «Разветьевский сельсовет» Железногорского района Курской области на 2022 год</t>
  </si>
  <si>
    <t xml:space="preserve">  на плановый период 2023 и 2024 годов</t>
  </si>
  <si>
    <t xml:space="preserve"> Условно утвержденные расходы</t>
  </si>
  <si>
    <t xml:space="preserve">                                                                                             Приложение № 5</t>
  </si>
  <si>
    <t xml:space="preserve">                                                                                             Приложение № 6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</si>
  <si>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</si>
  <si>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                                                                                         Приложение № 7</t>
  </si>
  <si>
    <t xml:space="preserve">                                                                                             Приложение № 8</t>
  </si>
  <si>
    <t xml:space="preserve">                                                                                       Приложение № 9</t>
  </si>
  <si>
    <t xml:space="preserve">                                                                                       Приложение № 10</t>
  </si>
  <si>
    <t xml:space="preserve"> </t>
  </si>
  <si>
    <t xml:space="preserve">                                                                      к решению от "22" декабря 2021г. № 80                                                           Собрания депутатов Разветьевского сельсовета 
Железногорского района 
 "О бюджете муниципального образования  "Разветьевский сельсовет"                                                                     Железногорского района Курской области                                                                                                                                                       на 2022 год и плановый период 2023 и 2024 годов»
                                                  </t>
  </si>
  <si>
    <t xml:space="preserve">                                                             к решению от "22" декабря 2021г. № 80                                                                      Собрания депутатов Разветьевского сельсовета 
Железногорского района 
 "О бюджете муниципального образования
 "Разветьевский сельсовет" Железногорского района
 Курской области                                                                                                                                                                                 на 2022 год и плановый период 2023 и 2024 годов»
                                                  </t>
  </si>
  <si>
    <t xml:space="preserve">                                                          к решению от "22" декабря 2021г. № 80                                                                                                         Собрания депутатов Разветьевского сельсовета 
Железногорского района 
 "О бюджете муниципального образования
 "Разветьевский сельсовет" Железногорского района Курской области                                                                                                                 на 2022 год и плановый период 2023 и 2024 годов»
                                                  </t>
  </si>
  <si>
    <t xml:space="preserve">                                                        к решению от "22" декабря 2021г. № 80                                                                  Собрания депутатов Разветьевского сельсовета 
Железногорского района 
 "О бюджете муниципального образования
 "Разветьевский сельсовет" Железногорского района
 Курской области                                                                                                                                                                                 на 2022 год и плановый период 2023 и 2024 годов»
                                                  </t>
  </si>
  <si>
    <t xml:space="preserve">                                                         к решению от "22" декабря 2021г. № 80                                                                                  Собрания депутатов Разветьевского сельсовета 
Железногорского района 
 "О бюджете муниципального образования
 "Разветьевский сельсовет" Железногорского района
 Курской области                                                                                                                                                                                 на 2022 год и плановый период 2023 и 2024 годов»
                                                  </t>
  </si>
  <si>
    <r>
      <t xml:space="preserve">                                                                                                     к решению от "22" декабря 2021г. № </t>
    </r>
    <r>
      <rPr>
        <u/>
        <sz val="11"/>
        <color theme="1"/>
        <rFont val="Times New Roman"/>
        <family val="1"/>
        <charset val="204"/>
      </rPr>
      <t>80</t>
    </r>
    <r>
      <rPr>
        <sz val="11"/>
        <color theme="1"/>
        <rFont val="Times New Roman"/>
        <family val="1"/>
        <charset val="204"/>
      </rPr>
      <t xml:space="preserve">                          Собрания депутатов Разветьевского сельсовета 
Железногорского района "О бюджете муниципального образования
                                  "Разветьевский сельсовет" Железногорского района Курской области                                                                        на 2022 год и плановый период 2023 и 2024 годов»
                                                  </t>
    </r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</si>
</sst>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5" fillId="0" borderId="0" xfId="0" applyFont="1"/>
    <xf numFmtId="0" fontId="4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center" wrapText="1"/>
    </xf>
    <xf numFmtId="0" fontId="0" fillId="0" borderId="0" xfId="0" applyBorder="1"/>
    <xf numFmtId="0" fontId="7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left" indent="15"/>
    </xf>
    <xf numFmtId="0" fontId="0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3" fillId="0" borderId="0" xfId="0" applyFont="1"/>
    <xf numFmtId="0" fontId="9" fillId="0" borderId="1" xfId="0" applyFont="1" applyBorder="1" applyAlignment="1">
      <alignment horizontal="center" wrapText="1"/>
    </xf>
    <xf numFmtId="0" fontId="14" fillId="0" borderId="0" xfId="0" applyFont="1" applyAlignment="1">
      <alignment horizontal="justify"/>
    </xf>
    <xf numFmtId="0" fontId="8" fillId="0" borderId="3" xfId="0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wrapText="1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9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12" fillId="0" borderId="0" xfId="0" applyFont="1" applyBorder="1" applyAlignment="1"/>
    <xf numFmtId="0" fontId="10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vertical="top" wrapText="1"/>
    </xf>
    <xf numFmtId="0" fontId="10" fillId="0" borderId="3" xfId="0" applyFont="1" applyBorder="1" applyAlignment="1">
      <alignment wrapText="1"/>
    </xf>
    <xf numFmtId="4" fontId="10" fillId="0" borderId="3" xfId="0" applyNumberFormat="1" applyFont="1" applyBorder="1" applyAlignment="1">
      <alignment horizontal="right" wrapText="1"/>
    </xf>
    <xf numFmtId="0" fontId="10" fillId="0" borderId="3" xfId="0" applyFont="1" applyBorder="1" applyAlignment="1">
      <alignment horizontal="center" wrapText="1"/>
    </xf>
    <xf numFmtId="0" fontId="8" fillId="0" borderId="3" xfId="0" applyFont="1" applyBorder="1" applyAlignment="1">
      <alignment vertical="top" wrapText="1"/>
    </xf>
    <xf numFmtId="4" fontId="8" fillId="0" borderId="3" xfId="0" applyNumberFormat="1" applyFont="1" applyBorder="1" applyAlignment="1">
      <alignment horizontal="right" wrapText="1"/>
    </xf>
    <xf numFmtId="49" fontId="10" fillId="0" borderId="3" xfId="0" applyNumberFormat="1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0" fontId="10" fillId="0" borderId="3" xfId="0" applyFont="1" applyBorder="1" applyAlignment="1">
      <alignment horizontal="left" vertical="top" wrapText="1"/>
    </xf>
    <xf numFmtId="0" fontId="11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4" fontId="10" fillId="2" borderId="2" xfId="0" applyNumberFormat="1" applyFont="1" applyFill="1" applyBorder="1" applyAlignment="1">
      <alignment horizontal="right" wrapText="1"/>
    </xf>
    <xf numFmtId="0" fontId="8" fillId="0" borderId="3" xfId="0" applyFont="1" applyBorder="1" applyAlignment="1">
      <alignment horizontal="center" wrapText="1"/>
    </xf>
    <xf numFmtId="4" fontId="8" fillId="0" borderId="3" xfId="0" applyNumberFormat="1" applyFont="1" applyBorder="1" applyAlignment="1">
      <alignment horizontal="right" wrapText="1"/>
    </xf>
    <xf numFmtId="4" fontId="8" fillId="0" borderId="3" xfId="0" applyNumberFormat="1" applyFont="1" applyBorder="1" applyAlignment="1">
      <alignment horizontal="right" wrapText="1"/>
    </xf>
    <xf numFmtId="0" fontId="9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3" fontId="8" fillId="0" borderId="3" xfId="0" applyNumberFormat="1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4" fontId="8" fillId="0" borderId="3" xfId="0" applyNumberFormat="1" applyFont="1" applyBorder="1" applyAlignment="1">
      <alignment wrapText="1"/>
    </xf>
    <xf numFmtId="3" fontId="10" fillId="2" borderId="3" xfId="0" applyNumberFormat="1" applyFont="1" applyFill="1" applyBorder="1" applyAlignment="1">
      <alignment horizontal="right" wrapText="1"/>
    </xf>
    <xf numFmtId="0" fontId="8" fillId="2" borderId="3" xfId="0" applyFont="1" applyFill="1" applyBorder="1" applyAlignment="1">
      <alignment horizontal="left" vertical="top" wrapText="1"/>
    </xf>
    <xf numFmtId="49" fontId="8" fillId="2" borderId="3" xfId="0" applyNumberFormat="1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4" fontId="8" fillId="2" borderId="3" xfId="0" applyNumberFormat="1" applyFont="1" applyFill="1" applyBorder="1" applyAlignment="1">
      <alignment horizontal="right" wrapText="1"/>
    </xf>
    <xf numFmtId="49" fontId="10" fillId="2" borderId="3" xfId="0" applyNumberFormat="1" applyFont="1" applyFill="1" applyBorder="1" applyAlignment="1">
      <alignment horizontal="center" wrapText="1"/>
    </xf>
    <xf numFmtId="3" fontId="10" fillId="0" borderId="3" xfId="0" applyNumberFormat="1" applyFont="1" applyBorder="1" applyAlignment="1">
      <alignment horizontal="center" wrapText="1"/>
    </xf>
    <xf numFmtId="0" fontId="10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right" wrapText="1"/>
    </xf>
    <xf numFmtId="0" fontId="8" fillId="0" borderId="0" xfId="0" applyFont="1" applyAlignment="1">
      <alignment vertical="top" wrapText="1"/>
    </xf>
    <xf numFmtId="4" fontId="8" fillId="0" borderId="3" xfId="0" applyNumberFormat="1" applyFont="1" applyBorder="1" applyAlignment="1">
      <alignment horizontal="right" wrapText="1"/>
    </xf>
    <xf numFmtId="0" fontId="10" fillId="2" borderId="3" xfId="0" applyFont="1" applyFill="1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10" fillId="0" borderId="3" xfId="0" applyFont="1" applyBorder="1" applyAlignment="1">
      <alignment horizontal="right" vertical="top" wrapText="1"/>
    </xf>
    <xf numFmtId="4" fontId="8" fillId="0" borderId="3" xfId="0" applyNumberFormat="1" applyFont="1" applyBorder="1" applyAlignment="1">
      <alignment horizontal="right" wrapText="1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right" wrapText="1"/>
    </xf>
    <xf numFmtId="4" fontId="8" fillId="0" borderId="4" xfId="0" applyNumberFormat="1" applyFont="1" applyBorder="1" applyAlignment="1">
      <alignment horizontal="right" wrapText="1"/>
    </xf>
    <xf numFmtId="0" fontId="9" fillId="0" borderId="0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8" fillId="0" borderId="5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6"/>
  <sheetViews>
    <sheetView zoomScale="80" zoomScaleNormal="80" workbookViewId="0">
      <selection activeCell="A2" sqref="A2:F2"/>
    </sheetView>
  </sheetViews>
  <sheetFormatPr defaultRowHeight="15"/>
  <cols>
    <col min="1" max="1" width="52.7109375" customWidth="1"/>
    <col min="2" max="3" width="3.7109375" customWidth="1"/>
    <col min="4" max="4" width="16.28515625" customWidth="1"/>
    <col min="5" max="5" width="5" customWidth="1"/>
    <col min="6" max="6" width="14.28515625" customWidth="1"/>
  </cols>
  <sheetData>
    <row r="1" spans="1:10" ht="15.75">
      <c r="A1" s="64" t="s">
        <v>135</v>
      </c>
      <c r="B1" s="64"/>
      <c r="C1" s="64"/>
      <c r="D1" s="64"/>
      <c r="E1" s="64"/>
      <c r="F1" s="64"/>
    </row>
    <row r="2" spans="1:10" ht="105" customHeight="1">
      <c r="A2" s="65" t="s">
        <v>148</v>
      </c>
      <c r="B2" s="65"/>
      <c r="C2" s="65"/>
      <c r="D2" s="65"/>
      <c r="E2" s="65"/>
      <c r="F2" s="65"/>
    </row>
    <row r="3" spans="1:10" ht="76.7" customHeight="1">
      <c r="A3" s="67" t="s">
        <v>123</v>
      </c>
      <c r="B3" s="67"/>
      <c r="C3" s="67"/>
      <c r="D3" s="67"/>
      <c r="E3" s="67"/>
      <c r="F3" s="67"/>
      <c r="G3" s="2"/>
    </row>
    <row r="4" spans="1:10" ht="15.75" customHeight="1">
      <c r="A4" s="66" t="s">
        <v>126</v>
      </c>
      <c r="B4" s="66"/>
      <c r="C4" s="66"/>
      <c r="D4" s="66"/>
      <c r="E4" s="66"/>
      <c r="F4" s="66"/>
      <c r="G4" s="3"/>
    </row>
    <row r="5" spans="1:10" ht="15.75">
      <c r="A5" s="13"/>
      <c r="B5" s="14"/>
      <c r="C5" s="14"/>
      <c r="D5" s="14"/>
      <c r="E5" s="14"/>
      <c r="F5" s="14"/>
    </row>
    <row r="6" spans="1:10" ht="30">
      <c r="A6" s="24" t="s">
        <v>1</v>
      </c>
      <c r="B6" s="24" t="s">
        <v>2</v>
      </c>
      <c r="C6" s="24" t="s">
        <v>3</v>
      </c>
      <c r="D6" s="24" t="s">
        <v>4</v>
      </c>
      <c r="E6" s="24" t="s">
        <v>5</v>
      </c>
      <c r="F6" s="24" t="s">
        <v>124</v>
      </c>
      <c r="J6" t="s">
        <v>142</v>
      </c>
    </row>
    <row r="7" spans="1:10" ht="14.25" customHeight="1">
      <c r="A7" s="23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10" ht="19.5" customHeight="1">
      <c r="A8" s="37" t="s">
        <v>6</v>
      </c>
      <c r="B8" s="30"/>
      <c r="C8" s="30"/>
      <c r="D8" s="30"/>
      <c r="E8" s="30"/>
      <c r="F8" s="31">
        <f>F9+F37+F44+F58+F69+F51</f>
        <v>6033113</v>
      </c>
    </row>
    <row r="9" spans="1:10" ht="20.25" customHeight="1">
      <c r="A9" s="37" t="s">
        <v>7</v>
      </c>
      <c r="B9" s="35" t="s">
        <v>82</v>
      </c>
      <c r="C9" s="35"/>
      <c r="D9" s="30"/>
      <c r="E9" s="30"/>
      <c r="F9" s="31">
        <f>F10+F15+F26+F31</f>
        <v>2670927</v>
      </c>
    </row>
    <row r="10" spans="1:10" ht="47.25" customHeight="1">
      <c r="A10" s="37" t="s">
        <v>8</v>
      </c>
      <c r="B10" s="35" t="s">
        <v>82</v>
      </c>
      <c r="C10" s="35" t="s">
        <v>83</v>
      </c>
      <c r="D10" s="30"/>
      <c r="E10" s="30"/>
      <c r="F10" s="31">
        <f>F11</f>
        <v>739906</v>
      </c>
    </row>
    <row r="11" spans="1:10" ht="31.9" customHeight="1">
      <c r="A11" s="37" t="s">
        <v>9</v>
      </c>
      <c r="B11" s="35" t="s">
        <v>82</v>
      </c>
      <c r="C11" s="35" t="s">
        <v>83</v>
      </c>
      <c r="D11" s="32" t="s">
        <v>10</v>
      </c>
      <c r="E11" s="32"/>
      <c r="F11" s="31">
        <f>F12</f>
        <v>739906</v>
      </c>
    </row>
    <row r="12" spans="1:10" ht="15.75">
      <c r="A12" s="18" t="s">
        <v>11</v>
      </c>
      <c r="B12" s="36" t="s">
        <v>82</v>
      </c>
      <c r="C12" s="36" t="s">
        <v>83</v>
      </c>
      <c r="D12" s="41" t="s">
        <v>12</v>
      </c>
      <c r="E12" s="41"/>
      <c r="F12" s="42">
        <f>F13</f>
        <v>739906</v>
      </c>
    </row>
    <row r="13" spans="1:10" ht="31.5">
      <c r="A13" s="18" t="s">
        <v>13</v>
      </c>
      <c r="B13" s="36" t="s">
        <v>82</v>
      </c>
      <c r="C13" s="36" t="s">
        <v>83</v>
      </c>
      <c r="D13" s="41" t="s">
        <v>14</v>
      </c>
      <c r="E13" s="41"/>
      <c r="F13" s="42">
        <f>F14</f>
        <v>739906</v>
      </c>
    </row>
    <row r="14" spans="1:10" ht="80.25" customHeight="1">
      <c r="A14" s="18" t="s">
        <v>102</v>
      </c>
      <c r="B14" s="36" t="s">
        <v>82</v>
      </c>
      <c r="C14" s="36" t="s">
        <v>83</v>
      </c>
      <c r="D14" s="41" t="s">
        <v>14</v>
      </c>
      <c r="E14" s="41">
        <v>100</v>
      </c>
      <c r="F14" s="42">
        <v>739906</v>
      </c>
    </row>
    <row r="15" spans="1:10" ht="18.75" customHeight="1">
      <c r="A15" s="37" t="s">
        <v>121</v>
      </c>
      <c r="B15" s="35" t="s">
        <v>82</v>
      </c>
      <c r="C15" s="35" t="s">
        <v>84</v>
      </c>
      <c r="D15" s="41"/>
      <c r="E15" s="41"/>
      <c r="F15" s="31">
        <f>F16+F21</f>
        <v>1504828</v>
      </c>
    </row>
    <row r="16" spans="1:10" ht="64.5" customHeight="1">
      <c r="A16" s="37" t="s">
        <v>107</v>
      </c>
      <c r="B16" s="35" t="s">
        <v>82</v>
      </c>
      <c r="C16" s="35" t="s">
        <v>84</v>
      </c>
      <c r="D16" s="32" t="s">
        <v>15</v>
      </c>
      <c r="E16" s="32"/>
      <c r="F16" s="31">
        <f>F17</f>
        <v>17298</v>
      </c>
    </row>
    <row r="17" spans="1:8" ht="90" customHeight="1">
      <c r="A17" s="18" t="s">
        <v>114</v>
      </c>
      <c r="B17" s="36" t="s">
        <v>82</v>
      </c>
      <c r="C17" s="36" t="s">
        <v>84</v>
      </c>
      <c r="D17" s="41" t="s">
        <v>16</v>
      </c>
      <c r="E17" s="41"/>
      <c r="F17" s="42">
        <f>F18</f>
        <v>17298</v>
      </c>
    </row>
    <row r="18" spans="1:8" ht="33" customHeight="1">
      <c r="A18" s="18" t="s">
        <v>17</v>
      </c>
      <c r="B18" s="36" t="s">
        <v>82</v>
      </c>
      <c r="C18" s="36" t="s">
        <v>84</v>
      </c>
      <c r="D18" s="41" t="s">
        <v>18</v>
      </c>
      <c r="E18" s="41"/>
      <c r="F18" s="42">
        <f>F19</f>
        <v>17298</v>
      </c>
    </row>
    <row r="19" spans="1:8" ht="31.5">
      <c r="A19" s="18" t="s">
        <v>19</v>
      </c>
      <c r="B19" s="36" t="s">
        <v>82</v>
      </c>
      <c r="C19" s="36" t="s">
        <v>84</v>
      </c>
      <c r="D19" s="41" t="s">
        <v>20</v>
      </c>
      <c r="E19" s="41"/>
      <c r="F19" s="42">
        <f>F20</f>
        <v>17298</v>
      </c>
    </row>
    <row r="20" spans="1:8" ht="31.5">
      <c r="A20" s="18" t="s">
        <v>21</v>
      </c>
      <c r="B20" s="36" t="s">
        <v>82</v>
      </c>
      <c r="C20" s="36" t="s">
        <v>84</v>
      </c>
      <c r="D20" s="41" t="s">
        <v>20</v>
      </c>
      <c r="E20" s="41">
        <v>200</v>
      </c>
      <c r="F20" s="42">
        <v>17298</v>
      </c>
    </row>
    <row r="21" spans="1:8" ht="31.5">
      <c r="A21" s="37" t="s">
        <v>22</v>
      </c>
      <c r="B21" s="35" t="s">
        <v>82</v>
      </c>
      <c r="C21" s="35" t="s">
        <v>84</v>
      </c>
      <c r="D21" s="32" t="s">
        <v>23</v>
      </c>
      <c r="E21" s="32"/>
      <c r="F21" s="31">
        <f>F22</f>
        <v>1487530</v>
      </c>
    </row>
    <row r="22" spans="1:8" ht="31.5">
      <c r="A22" s="18" t="s">
        <v>24</v>
      </c>
      <c r="B22" s="36" t="s">
        <v>82</v>
      </c>
      <c r="C22" s="36" t="s">
        <v>84</v>
      </c>
      <c r="D22" s="41" t="s">
        <v>25</v>
      </c>
      <c r="E22" s="41"/>
      <c r="F22" s="42">
        <f>F23</f>
        <v>1487530</v>
      </c>
    </row>
    <row r="23" spans="1:8" ht="31.5">
      <c r="A23" s="18" t="s">
        <v>13</v>
      </c>
      <c r="B23" s="36" t="s">
        <v>82</v>
      </c>
      <c r="C23" s="36" t="s">
        <v>84</v>
      </c>
      <c r="D23" s="41" t="s">
        <v>26</v>
      </c>
      <c r="E23" s="41"/>
      <c r="F23" s="42">
        <f>F24+F25</f>
        <v>1487530</v>
      </c>
      <c r="G23" s="6"/>
      <c r="H23" s="7"/>
    </row>
    <row r="24" spans="1:8" ht="76.7" customHeight="1">
      <c r="A24" s="18" t="s">
        <v>27</v>
      </c>
      <c r="B24" s="36" t="s">
        <v>82</v>
      </c>
      <c r="C24" s="36" t="s">
        <v>84</v>
      </c>
      <c r="D24" s="41" t="s">
        <v>26</v>
      </c>
      <c r="E24" s="41">
        <v>100</v>
      </c>
      <c r="F24" s="42">
        <v>1383112</v>
      </c>
    </row>
    <row r="25" spans="1:8" ht="31.5">
      <c r="A25" s="18" t="s">
        <v>21</v>
      </c>
      <c r="B25" s="36" t="s">
        <v>82</v>
      </c>
      <c r="C25" s="36" t="s">
        <v>84</v>
      </c>
      <c r="D25" s="41" t="s">
        <v>26</v>
      </c>
      <c r="E25" s="41">
        <v>200</v>
      </c>
      <c r="F25" s="42">
        <v>104418</v>
      </c>
    </row>
    <row r="26" spans="1:8" ht="15.75">
      <c r="A26" s="37" t="s">
        <v>28</v>
      </c>
      <c r="B26" s="35" t="s">
        <v>82</v>
      </c>
      <c r="C26" s="35">
        <v>11</v>
      </c>
      <c r="D26" s="32"/>
      <c r="E26" s="47"/>
      <c r="F26" s="31">
        <f>F27</f>
        <v>1000</v>
      </c>
    </row>
    <row r="27" spans="1:8" ht="16.5" customHeight="1">
      <c r="A27" s="18" t="s">
        <v>29</v>
      </c>
      <c r="B27" s="36" t="s">
        <v>82</v>
      </c>
      <c r="C27" s="36">
        <v>11</v>
      </c>
      <c r="D27" s="41" t="s">
        <v>30</v>
      </c>
      <c r="E27" s="41"/>
      <c r="F27" s="42">
        <f>F28</f>
        <v>1000</v>
      </c>
    </row>
    <row r="28" spans="1:8" ht="15.75">
      <c r="A28" s="18" t="s">
        <v>28</v>
      </c>
      <c r="B28" s="36" t="s">
        <v>82</v>
      </c>
      <c r="C28" s="36">
        <v>11</v>
      </c>
      <c r="D28" s="41" t="s">
        <v>31</v>
      </c>
      <c r="E28" s="41"/>
      <c r="F28" s="42">
        <f>F29</f>
        <v>1000</v>
      </c>
    </row>
    <row r="29" spans="1:8" ht="15.75">
      <c r="A29" s="18" t="s">
        <v>32</v>
      </c>
      <c r="B29" s="36" t="s">
        <v>82</v>
      </c>
      <c r="C29" s="36">
        <v>11</v>
      </c>
      <c r="D29" s="41" t="s">
        <v>33</v>
      </c>
      <c r="E29" s="41"/>
      <c r="F29" s="42">
        <f>F30</f>
        <v>1000</v>
      </c>
    </row>
    <row r="30" spans="1:8" ht="15.75">
      <c r="A30" s="18" t="s">
        <v>41</v>
      </c>
      <c r="B30" s="36" t="s">
        <v>82</v>
      </c>
      <c r="C30" s="36">
        <v>11</v>
      </c>
      <c r="D30" s="41" t="s">
        <v>33</v>
      </c>
      <c r="E30" s="41">
        <v>800</v>
      </c>
      <c r="F30" s="42">
        <v>1000</v>
      </c>
    </row>
    <row r="31" spans="1:8" ht="15.75">
      <c r="A31" s="37" t="s">
        <v>34</v>
      </c>
      <c r="B31" s="35" t="s">
        <v>82</v>
      </c>
      <c r="C31" s="35">
        <v>13</v>
      </c>
      <c r="D31" s="32"/>
      <c r="E31" s="32"/>
      <c r="F31" s="31">
        <f>F32</f>
        <v>425193</v>
      </c>
    </row>
    <row r="32" spans="1:8" ht="32.25" customHeight="1">
      <c r="A32" s="37" t="s">
        <v>35</v>
      </c>
      <c r="B32" s="35" t="s">
        <v>82</v>
      </c>
      <c r="C32" s="35">
        <v>13</v>
      </c>
      <c r="D32" s="32" t="s">
        <v>36</v>
      </c>
      <c r="E32" s="32"/>
      <c r="F32" s="31">
        <f>F33</f>
        <v>425193</v>
      </c>
    </row>
    <row r="33" spans="1:6" ht="31.5">
      <c r="A33" s="18" t="s">
        <v>37</v>
      </c>
      <c r="B33" s="36" t="s">
        <v>82</v>
      </c>
      <c r="C33" s="36">
        <v>13</v>
      </c>
      <c r="D33" s="41" t="s">
        <v>38</v>
      </c>
      <c r="E33" s="41"/>
      <c r="F33" s="42">
        <f>F34</f>
        <v>425193</v>
      </c>
    </row>
    <row r="34" spans="1:6" ht="31.5">
      <c r="A34" s="18" t="s">
        <v>39</v>
      </c>
      <c r="B34" s="36" t="s">
        <v>82</v>
      </c>
      <c r="C34" s="36">
        <v>13</v>
      </c>
      <c r="D34" s="41" t="s">
        <v>40</v>
      </c>
      <c r="E34" s="41"/>
      <c r="F34" s="42">
        <f>F35+F36</f>
        <v>425193</v>
      </c>
    </row>
    <row r="35" spans="1:6" ht="31.5">
      <c r="A35" s="18" t="s">
        <v>21</v>
      </c>
      <c r="B35" s="36" t="s">
        <v>82</v>
      </c>
      <c r="C35" s="36">
        <v>13</v>
      </c>
      <c r="D35" s="41" t="s">
        <v>40</v>
      </c>
      <c r="E35" s="41">
        <v>200</v>
      </c>
      <c r="F35" s="42">
        <v>80669</v>
      </c>
    </row>
    <row r="36" spans="1:6" ht="15.75">
      <c r="A36" s="18" t="s">
        <v>41</v>
      </c>
      <c r="B36" s="36" t="s">
        <v>82</v>
      </c>
      <c r="C36" s="36">
        <v>13</v>
      </c>
      <c r="D36" s="41" t="s">
        <v>40</v>
      </c>
      <c r="E36" s="41">
        <v>800</v>
      </c>
      <c r="F36" s="42">
        <v>344524</v>
      </c>
    </row>
    <row r="37" spans="1:6" ht="18" customHeight="1">
      <c r="A37" s="37" t="s">
        <v>42</v>
      </c>
      <c r="B37" s="35" t="s">
        <v>83</v>
      </c>
      <c r="C37" s="35"/>
      <c r="D37" s="32"/>
      <c r="E37" s="32"/>
      <c r="F37" s="31">
        <f>F38</f>
        <v>92470</v>
      </c>
    </row>
    <row r="38" spans="1:6" ht="18.75" customHeight="1">
      <c r="A38" s="37" t="s">
        <v>43</v>
      </c>
      <c r="B38" s="35" t="s">
        <v>83</v>
      </c>
      <c r="C38" s="35" t="s">
        <v>85</v>
      </c>
      <c r="D38" s="32"/>
      <c r="E38" s="32"/>
      <c r="F38" s="31">
        <f>F39</f>
        <v>92470</v>
      </c>
    </row>
    <row r="39" spans="1:6" ht="31.5">
      <c r="A39" s="18" t="s">
        <v>44</v>
      </c>
      <c r="B39" s="36" t="s">
        <v>83</v>
      </c>
      <c r="C39" s="36" t="s">
        <v>85</v>
      </c>
      <c r="D39" s="41" t="s">
        <v>45</v>
      </c>
      <c r="E39" s="41"/>
      <c r="F39" s="42">
        <f>F40</f>
        <v>92470</v>
      </c>
    </row>
    <row r="40" spans="1:6" ht="31.5">
      <c r="A40" s="18" t="s">
        <v>46</v>
      </c>
      <c r="B40" s="36" t="s">
        <v>83</v>
      </c>
      <c r="C40" s="36" t="s">
        <v>85</v>
      </c>
      <c r="D40" s="41" t="s">
        <v>47</v>
      </c>
      <c r="E40" s="41"/>
      <c r="F40" s="42">
        <f>F41</f>
        <v>92470</v>
      </c>
    </row>
    <row r="41" spans="1:6" ht="34.5" customHeight="1">
      <c r="A41" s="18" t="s">
        <v>48</v>
      </c>
      <c r="B41" s="36" t="s">
        <v>83</v>
      </c>
      <c r="C41" s="36" t="s">
        <v>85</v>
      </c>
      <c r="D41" s="41" t="s">
        <v>49</v>
      </c>
      <c r="E41" s="41"/>
      <c r="F41" s="42">
        <f>F42+F43</f>
        <v>92470</v>
      </c>
    </row>
    <row r="42" spans="1:6" ht="76.150000000000006" customHeight="1">
      <c r="A42" s="18" t="s">
        <v>27</v>
      </c>
      <c r="B42" s="36" t="s">
        <v>83</v>
      </c>
      <c r="C42" s="36" t="s">
        <v>85</v>
      </c>
      <c r="D42" s="41" t="s">
        <v>49</v>
      </c>
      <c r="E42" s="41">
        <v>100</v>
      </c>
      <c r="F42" s="42">
        <v>54825</v>
      </c>
    </row>
    <row r="43" spans="1:6" ht="31.5">
      <c r="A43" s="18" t="s">
        <v>21</v>
      </c>
      <c r="B43" s="36" t="s">
        <v>83</v>
      </c>
      <c r="C43" s="36" t="s">
        <v>85</v>
      </c>
      <c r="D43" s="41" t="s">
        <v>49</v>
      </c>
      <c r="E43" s="41">
        <v>200</v>
      </c>
      <c r="F43" s="42">
        <v>37645</v>
      </c>
    </row>
    <row r="44" spans="1:6" ht="31.5">
      <c r="A44" s="37" t="s">
        <v>50</v>
      </c>
      <c r="B44" s="35" t="s">
        <v>85</v>
      </c>
      <c r="C44" s="35"/>
      <c r="D44" s="41"/>
      <c r="E44" s="41"/>
      <c r="F44" s="31">
        <f t="shared" ref="F44:F49" si="0">F45</f>
        <v>10000</v>
      </c>
    </row>
    <row r="45" spans="1:6" ht="46.5" customHeight="1">
      <c r="A45" s="60" t="s">
        <v>137</v>
      </c>
      <c r="B45" s="35" t="s">
        <v>85</v>
      </c>
      <c r="C45" s="35">
        <v>10</v>
      </c>
      <c r="D45" s="32"/>
      <c r="E45" s="32"/>
      <c r="F45" s="31">
        <f t="shared" si="0"/>
        <v>10000</v>
      </c>
    </row>
    <row r="46" spans="1:6" ht="96.75" customHeight="1">
      <c r="A46" s="37" t="s">
        <v>108</v>
      </c>
      <c r="B46" s="36" t="s">
        <v>85</v>
      </c>
      <c r="C46" s="36">
        <v>10</v>
      </c>
      <c r="D46" s="41" t="s">
        <v>51</v>
      </c>
      <c r="E46" s="41"/>
      <c r="F46" s="42">
        <f t="shared" si="0"/>
        <v>10000</v>
      </c>
    </row>
    <row r="47" spans="1:6" ht="154.5" customHeight="1">
      <c r="A47" s="18" t="s">
        <v>109</v>
      </c>
      <c r="B47" s="36" t="s">
        <v>85</v>
      </c>
      <c r="C47" s="36">
        <v>10</v>
      </c>
      <c r="D47" s="41" t="s">
        <v>52</v>
      </c>
      <c r="E47" s="41"/>
      <c r="F47" s="42">
        <f t="shared" si="0"/>
        <v>10000</v>
      </c>
    </row>
    <row r="48" spans="1:6" ht="60.4" customHeight="1">
      <c r="A48" s="18" t="s">
        <v>53</v>
      </c>
      <c r="B48" s="36" t="s">
        <v>85</v>
      </c>
      <c r="C48" s="36">
        <v>10</v>
      </c>
      <c r="D48" s="41" t="s">
        <v>54</v>
      </c>
      <c r="E48" s="41"/>
      <c r="F48" s="42">
        <f t="shared" si="0"/>
        <v>10000</v>
      </c>
    </row>
    <row r="49" spans="1:6" ht="30.2" customHeight="1">
      <c r="A49" s="18" t="s">
        <v>55</v>
      </c>
      <c r="B49" s="36" t="s">
        <v>85</v>
      </c>
      <c r="C49" s="36">
        <v>10</v>
      </c>
      <c r="D49" s="41" t="s">
        <v>56</v>
      </c>
      <c r="E49" s="41"/>
      <c r="F49" s="42">
        <f t="shared" si="0"/>
        <v>10000</v>
      </c>
    </row>
    <row r="50" spans="1:6" ht="31.5">
      <c r="A50" s="18" t="s">
        <v>21</v>
      </c>
      <c r="B50" s="36" t="s">
        <v>85</v>
      </c>
      <c r="C50" s="36">
        <v>10</v>
      </c>
      <c r="D50" s="41" t="s">
        <v>56</v>
      </c>
      <c r="E50" s="41">
        <v>200</v>
      </c>
      <c r="F50" s="42">
        <v>10000</v>
      </c>
    </row>
    <row r="51" spans="1:6" ht="18" customHeight="1">
      <c r="A51" s="37" t="s">
        <v>57</v>
      </c>
      <c r="B51" s="35" t="s">
        <v>86</v>
      </c>
      <c r="C51" s="35"/>
      <c r="D51" s="32"/>
      <c r="E51" s="32"/>
      <c r="F51" s="31">
        <f>F52</f>
        <v>148000</v>
      </c>
    </row>
    <row r="52" spans="1:6" ht="19.5" customHeight="1">
      <c r="A52" s="37" t="s">
        <v>58</v>
      </c>
      <c r="B52" s="35" t="s">
        <v>86</v>
      </c>
      <c r="C52" s="35" t="s">
        <v>85</v>
      </c>
      <c r="D52" s="32"/>
      <c r="E52" s="32"/>
      <c r="F52" s="31">
        <f>F53</f>
        <v>148000</v>
      </c>
    </row>
    <row r="53" spans="1:6" ht="76.5" customHeight="1">
      <c r="A53" s="37" t="s">
        <v>111</v>
      </c>
      <c r="B53" s="19" t="s">
        <v>86</v>
      </c>
      <c r="C53" s="19" t="s">
        <v>85</v>
      </c>
      <c r="D53" s="48" t="s">
        <v>59</v>
      </c>
      <c r="E53" s="48"/>
      <c r="F53" s="49">
        <f>F54</f>
        <v>148000</v>
      </c>
    </row>
    <row r="54" spans="1:6" ht="75.400000000000006" customHeight="1">
      <c r="A54" s="18" t="s">
        <v>115</v>
      </c>
      <c r="B54" s="36" t="s">
        <v>86</v>
      </c>
      <c r="C54" s="36" t="s">
        <v>85</v>
      </c>
      <c r="D54" s="41" t="s">
        <v>60</v>
      </c>
      <c r="E54" s="41"/>
      <c r="F54" s="42">
        <f>F55</f>
        <v>148000</v>
      </c>
    </row>
    <row r="55" spans="1:6" ht="31.5">
      <c r="A55" s="18" t="s">
        <v>61</v>
      </c>
      <c r="B55" s="36" t="s">
        <v>86</v>
      </c>
      <c r="C55" s="36" t="s">
        <v>85</v>
      </c>
      <c r="D55" s="41" t="s">
        <v>62</v>
      </c>
      <c r="E55" s="41"/>
      <c r="F55" s="42">
        <f>F57</f>
        <v>148000</v>
      </c>
    </row>
    <row r="56" spans="1:6" ht="15.75">
      <c r="A56" s="18" t="s">
        <v>63</v>
      </c>
      <c r="B56" s="36" t="s">
        <v>86</v>
      </c>
      <c r="C56" s="36" t="s">
        <v>85</v>
      </c>
      <c r="D56" s="41" t="s">
        <v>64</v>
      </c>
      <c r="E56" s="41"/>
      <c r="F56" s="42">
        <f>F57</f>
        <v>148000</v>
      </c>
    </row>
    <row r="57" spans="1:6" ht="31.5">
      <c r="A57" s="18" t="s">
        <v>21</v>
      </c>
      <c r="B57" s="36" t="s">
        <v>86</v>
      </c>
      <c r="C57" s="36" t="s">
        <v>85</v>
      </c>
      <c r="D57" s="41" t="s">
        <v>64</v>
      </c>
      <c r="E57" s="41">
        <v>200</v>
      </c>
      <c r="F57" s="42">
        <v>148000</v>
      </c>
    </row>
    <row r="58" spans="1:6" ht="19.5" customHeight="1">
      <c r="A58" s="37" t="s">
        <v>65</v>
      </c>
      <c r="B58" s="35" t="s">
        <v>87</v>
      </c>
      <c r="C58" s="35"/>
      <c r="D58" s="32"/>
      <c r="E58" s="32"/>
      <c r="F58" s="31">
        <f>F59</f>
        <v>2570716</v>
      </c>
    </row>
    <row r="59" spans="1:6" ht="19.5" customHeight="1">
      <c r="A59" s="37" t="s">
        <v>66</v>
      </c>
      <c r="B59" s="35" t="s">
        <v>87</v>
      </c>
      <c r="C59" s="35" t="s">
        <v>82</v>
      </c>
      <c r="D59" s="32"/>
      <c r="E59" s="32"/>
      <c r="F59" s="31">
        <f>F60</f>
        <v>2570716</v>
      </c>
    </row>
    <row r="60" spans="1:6" ht="47.65" customHeight="1">
      <c r="A60" s="18" t="s">
        <v>105</v>
      </c>
      <c r="B60" s="36" t="s">
        <v>87</v>
      </c>
      <c r="C60" s="36" t="s">
        <v>82</v>
      </c>
      <c r="D60" s="41" t="s">
        <v>67</v>
      </c>
      <c r="E60" s="41"/>
      <c r="F60" s="42">
        <f>F61</f>
        <v>2570716</v>
      </c>
    </row>
    <row r="61" spans="1:6" ht="61.9" customHeight="1">
      <c r="A61" s="18" t="s">
        <v>104</v>
      </c>
      <c r="B61" s="36" t="s">
        <v>87</v>
      </c>
      <c r="C61" s="36">
        <v>1</v>
      </c>
      <c r="D61" s="41" t="s">
        <v>68</v>
      </c>
      <c r="E61" s="41"/>
      <c r="F61" s="42">
        <f>F62</f>
        <v>2570716</v>
      </c>
    </row>
    <row r="62" spans="1:6" ht="61.9" customHeight="1">
      <c r="A62" s="18" t="s">
        <v>101</v>
      </c>
      <c r="B62" s="36" t="s">
        <v>87</v>
      </c>
      <c r="C62" s="36" t="s">
        <v>82</v>
      </c>
      <c r="D62" s="41" t="s">
        <v>69</v>
      </c>
      <c r="E62" s="41"/>
      <c r="F62" s="42">
        <f>F65+F67+F63</f>
        <v>2570716</v>
      </c>
    </row>
    <row r="63" spans="1:6" ht="60.75" customHeight="1">
      <c r="A63" s="51" t="s">
        <v>116</v>
      </c>
      <c r="B63" s="55" t="s">
        <v>87</v>
      </c>
      <c r="C63" s="55" t="s">
        <v>82</v>
      </c>
      <c r="D63" s="52" t="s">
        <v>117</v>
      </c>
      <c r="E63" s="53"/>
      <c r="F63" s="54">
        <f>F64</f>
        <v>693725</v>
      </c>
    </row>
    <row r="64" spans="1:6" ht="78.75" customHeight="1">
      <c r="A64" s="51" t="s">
        <v>27</v>
      </c>
      <c r="B64" s="55" t="s">
        <v>87</v>
      </c>
      <c r="C64" s="55" t="s">
        <v>82</v>
      </c>
      <c r="D64" s="52" t="s">
        <v>117</v>
      </c>
      <c r="E64" s="53">
        <v>100</v>
      </c>
      <c r="F64" s="54">
        <v>693725</v>
      </c>
    </row>
    <row r="65" spans="1:6" ht="47.25" customHeight="1">
      <c r="A65" s="18" t="s">
        <v>100</v>
      </c>
      <c r="B65" s="35" t="s">
        <v>87</v>
      </c>
      <c r="C65" s="35" t="s">
        <v>82</v>
      </c>
      <c r="D65" s="36" t="s">
        <v>99</v>
      </c>
      <c r="E65" s="41"/>
      <c r="F65" s="42">
        <f>F66</f>
        <v>1711684</v>
      </c>
    </row>
    <row r="66" spans="1:6" ht="79.5" customHeight="1">
      <c r="A66" s="18" t="s">
        <v>27</v>
      </c>
      <c r="B66" s="35" t="s">
        <v>87</v>
      </c>
      <c r="C66" s="35" t="s">
        <v>82</v>
      </c>
      <c r="D66" s="36" t="s">
        <v>99</v>
      </c>
      <c r="E66" s="41">
        <v>100</v>
      </c>
      <c r="F66" s="42">
        <f>1701118+10566</f>
        <v>1711684</v>
      </c>
    </row>
    <row r="67" spans="1:6" ht="31.5">
      <c r="A67" s="63" t="s">
        <v>70</v>
      </c>
      <c r="B67" s="36" t="s">
        <v>87</v>
      </c>
      <c r="C67" s="36" t="s">
        <v>82</v>
      </c>
      <c r="D67" s="41" t="s">
        <v>71</v>
      </c>
      <c r="E67" s="41"/>
      <c r="F67" s="42">
        <f>F68</f>
        <v>165307</v>
      </c>
    </row>
    <row r="68" spans="1:6" ht="31.5">
      <c r="A68" s="18" t="s">
        <v>21</v>
      </c>
      <c r="B68" s="36" t="s">
        <v>87</v>
      </c>
      <c r="C68" s="36" t="s">
        <v>82</v>
      </c>
      <c r="D68" s="41" t="s">
        <v>71</v>
      </c>
      <c r="E68" s="41">
        <v>200</v>
      </c>
      <c r="F68" s="42">
        <v>165307</v>
      </c>
    </row>
    <row r="69" spans="1:6" ht="20.25" customHeight="1">
      <c r="A69" s="37" t="s">
        <v>72</v>
      </c>
      <c r="B69" s="35">
        <v>10</v>
      </c>
      <c r="C69" s="35"/>
      <c r="D69" s="32"/>
      <c r="E69" s="32"/>
      <c r="F69" s="31">
        <f t="shared" ref="F69:F74" si="1">F70</f>
        <v>541000</v>
      </c>
    </row>
    <row r="70" spans="1:6" ht="20.25" customHeight="1">
      <c r="A70" s="37" t="s">
        <v>73</v>
      </c>
      <c r="B70" s="35">
        <v>10</v>
      </c>
      <c r="C70" s="35" t="s">
        <v>82</v>
      </c>
      <c r="D70" s="41"/>
      <c r="E70" s="41"/>
      <c r="F70" s="31">
        <f t="shared" si="1"/>
        <v>541000</v>
      </c>
    </row>
    <row r="71" spans="1:6" ht="63">
      <c r="A71" s="37" t="s">
        <v>112</v>
      </c>
      <c r="B71" s="36">
        <v>10</v>
      </c>
      <c r="C71" s="36" t="s">
        <v>82</v>
      </c>
      <c r="D71" s="41" t="s">
        <v>74</v>
      </c>
      <c r="E71" s="41"/>
      <c r="F71" s="42">
        <f t="shared" si="1"/>
        <v>541000</v>
      </c>
    </row>
    <row r="72" spans="1:6" ht="80.25" customHeight="1">
      <c r="A72" s="18" t="s">
        <v>113</v>
      </c>
      <c r="B72" s="36">
        <v>10</v>
      </c>
      <c r="C72" s="36" t="s">
        <v>82</v>
      </c>
      <c r="D72" s="41" t="s">
        <v>75</v>
      </c>
      <c r="E72" s="41"/>
      <c r="F72" s="42">
        <f t="shared" si="1"/>
        <v>541000</v>
      </c>
    </row>
    <row r="73" spans="1:6" ht="93.75" customHeight="1">
      <c r="A73" s="18" t="s">
        <v>76</v>
      </c>
      <c r="B73" s="36">
        <v>10</v>
      </c>
      <c r="C73" s="36" t="s">
        <v>82</v>
      </c>
      <c r="D73" s="41" t="s">
        <v>77</v>
      </c>
      <c r="E73" s="41"/>
      <c r="F73" s="42">
        <f t="shared" si="1"/>
        <v>541000</v>
      </c>
    </row>
    <row r="74" spans="1:6" ht="31.5">
      <c r="A74" s="18" t="s">
        <v>78</v>
      </c>
      <c r="B74" s="36">
        <v>10</v>
      </c>
      <c r="C74" s="36" t="s">
        <v>82</v>
      </c>
      <c r="D74" s="41" t="s">
        <v>79</v>
      </c>
      <c r="E74" s="41"/>
      <c r="F74" s="42">
        <f t="shared" si="1"/>
        <v>541000</v>
      </c>
    </row>
    <row r="75" spans="1:6" ht="21.2" customHeight="1">
      <c r="A75" s="18" t="s">
        <v>80</v>
      </c>
      <c r="B75" s="36">
        <v>10</v>
      </c>
      <c r="C75" s="36" t="s">
        <v>82</v>
      </c>
      <c r="D75" s="41" t="s">
        <v>81</v>
      </c>
      <c r="E75" s="41">
        <v>300</v>
      </c>
      <c r="F75" s="42">
        <v>541000</v>
      </c>
    </row>
    <row r="76" spans="1:6">
      <c r="A76" s="1"/>
    </row>
  </sheetData>
  <mergeCells count="4">
    <mergeCell ref="A1:F1"/>
    <mergeCell ref="A2:F2"/>
    <mergeCell ref="A4:F4"/>
    <mergeCell ref="A3:F3"/>
  </mergeCells>
  <pageMargins left="0.48" right="0.19" top="0.2" bottom="0.26" header="0.18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zoomScale="80" zoomScaleNormal="80" workbookViewId="0">
      <selection activeCell="A3" sqref="A3:G3"/>
    </sheetView>
  </sheetViews>
  <sheetFormatPr defaultRowHeight="15"/>
  <cols>
    <col min="1" max="1" width="47.5703125" customWidth="1"/>
    <col min="2" max="3" width="3.7109375" customWidth="1"/>
    <col min="4" max="4" width="16.28515625" customWidth="1"/>
    <col min="5" max="5" width="5" customWidth="1"/>
    <col min="6" max="6" width="14.28515625" customWidth="1"/>
    <col min="7" max="7" width="15.42578125" customWidth="1"/>
  </cols>
  <sheetData>
    <row r="1" spans="1:7" ht="15.75">
      <c r="A1" s="68" t="s">
        <v>136</v>
      </c>
      <c r="B1" s="68"/>
      <c r="C1" s="68"/>
      <c r="D1" s="68"/>
      <c r="E1" s="68"/>
      <c r="F1" s="68"/>
      <c r="G1" s="68"/>
    </row>
    <row r="2" spans="1:7" ht="113.25" customHeight="1">
      <c r="A2" s="65" t="s">
        <v>143</v>
      </c>
      <c r="B2" s="65"/>
      <c r="C2" s="65"/>
      <c r="D2" s="65"/>
      <c r="E2" s="65"/>
      <c r="F2" s="65"/>
      <c r="G2" s="65"/>
    </row>
    <row r="3" spans="1:7" ht="76.5" customHeight="1">
      <c r="A3" s="67" t="s">
        <v>118</v>
      </c>
      <c r="B3" s="67"/>
      <c r="C3" s="67"/>
      <c r="D3" s="67"/>
      <c r="E3" s="67"/>
      <c r="F3" s="67"/>
      <c r="G3" s="67"/>
    </row>
    <row r="4" spans="1:7" ht="17.100000000000001" customHeight="1">
      <c r="A4" s="66" t="s">
        <v>119</v>
      </c>
      <c r="B4" s="66"/>
      <c r="C4" s="66"/>
      <c r="D4" s="66"/>
      <c r="E4" s="66"/>
      <c r="F4" s="66"/>
      <c r="G4" s="66"/>
    </row>
    <row r="5" spans="1:7" ht="19.7" customHeight="1">
      <c r="A5" s="66" t="s">
        <v>127</v>
      </c>
      <c r="B5" s="66"/>
      <c r="C5" s="66"/>
      <c r="D5" s="66"/>
      <c r="E5" s="66"/>
      <c r="F5" s="66"/>
      <c r="G5" s="66"/>
    </row>
    <row r="6" spans="1:7" ht="15.75">
      <c r="A6" s="13"/>
      <c r="B6" s="14"/>
      <c r="C6" s="14"/>
      <c r="D6" s="14"/>
      <c r="E6" s="14"/>
      <c r="F6" s="14"/>
      <c r="G6" s="15"/>
    </row>
    <row r="7" spans="1:7" ht="43.5">
      <c r="A7" s="44" t="s">
        <v>1</v>
      </c>
      <c r="B7" s="44" t="s">
        <v>2</v>
      </c>
      <c r="C7" s="44" t="s">
        <v>3</v>
      </c>
      <c r="D7" s="44" t="s">
        <v>4</v>
      </c>
      <c r="E7" s="44" t="s">
        <v>5</v>
      </c>
      <c r="F7" s="44" t="s">
        <v>128</v>
      </c>
      <c r="G7" s="44" t="s">
        <v>129</v>
      </c>
    </row>
    <row r="8" spans="1:7" ht="16.5" customHeight="1">
      <c r="A8" s="45">
        <v>1</v>
      </c>
      <c r="B8" s="46">
        <v>2</v>
      </c>
      <c r="C8" s="46">
        <v>3</v>
      </c>
      <c r="D8" s="46">
        <v>4</v>
      </c>
      <c r="E8" s="46">
        <v>5</v>
      </c>
      <c r="F8" s="46">
        <v>6</v>
      </c>
      <c r="G8" s="46">
        <v>6</v>
      </c>
    </row>
    <row r="9" spans="1:7" ht="20.25" customHeight="1">
      <c r="A9" s="37" t="s">
        <v>6</v>
      </c>
      <c r="B9" s="30"/>
      <c r="C9" s="30"/>
      <c r="D9" s="30"/>
      <c r="E9" s="30"/>
      <c r="F9" s="31">
        <f>F10+F38+F45+F59+F66+F52+F73</f>
        <v>5197070</v>
      </c>
      <c r="G9" s="31">
        <f>G10+G38+G45+G59+G66+G52+G73</f>
        <v>5123113</v>
      </c>
    </row>
    <row r="10" spans="1:7" ht="18.75" customHeight="1">
      <c r="A10" s="37" t="s">
        <v>7</v>
      </c>
      <c r="B10" s="35" t="s">
        <v>82</v>
      </c>
      <c r="C10" s="35"/>
      <c r="D10" s="30"/>
      <c r="E10" s="30"/>
      <c r="F10" s="31">
        <f>F11+F17+F22+F27+F32</f>
        <v>1856712</v>
      </c>
      <c r="G10" s="31">
        <f>G11+G17+G22+G27+G32</f>
        <v>1708039</v>
      </c>
    </row>
    <row r="11" spans="1:7" ht="46.5" customHeight="1">
      <c r="A11" s="37" t="s">
        <v>8</v>
      </c>
      <c r="B11" s="35" t="s">
        <v>82</v>
      </c>
      <c r="C11" s="35" t="s">
        <v>83</v>
      </c>
      <c r="D11" s="30"/>
      <c r="E11" s="30"/>
      <c r="F11" s="31">
        <f t="shared" ref="F11:G14" si="0">F12</f>
        <v>762108</v>
      </c>
      <c r="G11" s="31">
        <f t="shared" si="0"/>
        <v>762108</v>
      </c>
    </row>
    <row r="12" spans="1:7" ht="33.4" customHeight="1">
      <c r="A12" s="37" t="s">
        <v>9</v>
      </c>
      <c r="B12" s="35" t="s">
        <v>82</v>
      </c>
      <c r="C12" s="35" t="s">
        <v>83</v>
      </c>
      <c r="D12" s="32" t="s">
        <v>10</v>
      </c>
      <c r="E12" s="32"/>
      <c r="F12" s="31">
        <f t="shared" si="0"/>
        <v>762108</v>
      </c>
      <c r="G12" s="31">
        <f t="shared" si="0"/>
        <v>762108</v>
      </c>
    </row>
    <row r="13" spans="1:7" ht="15.75">
      <c r="A13" s="18" t="s">
        <v>11</v>
      </c>
      <c r="B13" s="36" t="s">
        <v>82</v>
      </c>
      <c r="C13" s="36" t="s">
        <v>83</v>
      </c>
      <c r="D13" s="41" t="s">
        <v>12</v>
      </c>
      <c r="E13" s="41"/>
      <c r="F13" s="42">
        <f t="shared" si="0"/>
        <v>762108</v>
      </c>
      <c r="G13" s="42">
        <f t="shared" si="0"/>
        <v>762108</v>
      </c>
    </row>
    <row r="14" spans="1:7" ht="31.5">
      <c r="A14" s="18" t="s">
        <v>13</v>
      </c>
      <c r="B14" s="36" t="s">
        <v>82</v>
      </c>
      <c r="C14" s="36" t="s">
        <v>83</v>
      </c>
      <c r="D14" s="41" t="s">
        <v>14</v>
      </c>
      <c r="E14" s="41"/>
      <c r="F14" s="42">
        <f t="shared" si="0"/>
        <v>762108</v>
      </c>
      <c r="G14" s="42">
        <f t="shared" si="0"/>
        <v>762108</v>
      </c>
    </row>
    <row r="15" spans="1:7" ht="94.5" customHeight="1">
      <c r="A15" s="18" t="s">
        <v>102</v>
      </c>
      <c r="B15" s="36" t="s">
        <v>82</v>
      </c>
      <c r="C15" s="36" t="s">
        <v>83</v>
      </c>
      <c r="D15" s="41" t="s">
        <v>14</v>
      </c>
      <c r="E15" s="41">
        <v>100</v>
      </c>
      <c r="F15" s="42">
        <v>762108</v>
      </c>
      <c r="G15" s="42">
        <v>762108</v>
      </c>
    </row>
    <row r="16" spans="1:7" ht="21" customHeight="1">
      <c r="A16" s="37" t="s">
        <v>121</v>
      </c>
      <c r="B16" s="35" t="s">
        <v>82</v>
      </c>
      <c r="C16" s="35" t="s">
        <v>84</v>
      </c>
      <c r="D16" s="41"/>
      <c r="E16" s="41"/>
      <c r="F16" s="31">
        <f>F17+F22</f>
        <v>662680</v>
      </c>
      <c r="G16" s="31">
        <f>G17+G22</f>
        <v>529007</v>
      </c>
    </row>
    <row r="17" spans="1:8" ht="61.5" customHeight="1">
      <c r="A17" s="37" t="s">
        <v>107</v>
      </c>
      <c r="B17" s="35" t="s">
        <v>82</v>
      </c>
      <c r="C17" s="35" t="s">
        <v>84</v>
      </c>
      <c r="D17" s="32" t="s">
        <v>15</v>
      </c>
      <c r="E17" s="32"/>
      <c r="F17" s="31">
        <f t="shared" ref="F17:G20" si="1">F18</f>
        <v>17298</v>
      </c>
      <c r="G17" s="31">
        <f t="shared" si="1"/>
        <v>17298</v>
      </c>
    </row>
    <row r="18" spans="1:8" ht="102" customHeight="1">
      <c r="A18" s="18" t="s">
        <v>114</v>
      </c>
      <c r="B18" s="36" t="s">
        <v>82</v>
      </c>
      <c r="C18" s="36" t="s">
        <v>84</v>
      </c>
      <c r="D18" s="41" t="s">
        <v>16</v>
      </c>
      <c r="E18" s="41"/>
      <c r="F18" s="42">
        <f t="shared" si="1"/>
        <v>17298</v>
      </c>
      <c r="G18" s="42">
        <f t="shared" si="1"/>
        <v>17298</v>
      </c>
    </row>
    <row r="19" spans="1:8" ht="44.25" customHeight="1">
      <c r="A19" s="18" t="s">
        <v>17</v>
      </c>
      <c r="B19" s="36" t="s">
        <v>82</v>
      </c>
      <c r="C19" s="36" t="s">
        <v>84</v>
      </c>
      <c r="D19" s="41" t="s">
        <v>18</v>
      </c>
      <c r="E19" s="41"/>
      <c r="F19" s="42">
        <f>F20</f>
        <v>17298</v>
      </c>
      <c r="G19" s="61">
        <f>G20</f>
        <v>17298</v>
      </c>
    </row>
    <row r="20" spans="1:8" ht="31.5">
      <c r="A20" s="18" t="s">
        <v>19</v>
      </c>
      <c r="B20" s="36" t="s">
        <v>82</v>
      </c>
      <c r="C20" s="36" t="s">
        <v>84</v>
      </c>
      <c r="D20" s="41" t="s">
        <v>20</v>
      </c>
      <c r="E20" s="41"/>
      <c r="F20" s="42">
        <f t="shared" si="1"/>
        <v>17298</v>
      </c>
      <c r="G20" s="42">
        <f t="shared" si="1"/>
        <v>17298</v>
      </c>
    </row>
    <row r="21" spans="1:8" ht="48.75" customHeight="1">
      <c r="A21" s="18" t="s">
        <v>21</v>
      </c>
      <c r="B21" s="36" t="s">
        <v>82</v>
      </c>
      <c r="C21" s="36" t="s">
        <v>84</v>
      </c>
      <c r="D21" s="41" t="s">
        <v>20</v>
      </c>
      <c r="E21" s="41">
        <v>200</v>
      </c>
      <c r="F21" s="42">
        <v>17298</v>
      </c>
      <c r="G21" s="42">
        <v>17298</v>
      </c>
    </row>
    <row r="22" spans="1:8" ht="31.5">
      <c r="A22" s="37" t="s">
        <v>22</v>
      </c>
      <c r="B22" s="35" t="s">
        <v>82</v>
      </c>
      <c r="C22" s="35" t="s">
        <v>84</v>
      </c>
      <c r="D22" s="32" t="s">
        <v>23</v>
      </c>
      <c r="E22" s="32"/>
      <c r="F22" s="31">
        <f>F23</f>
        <v>645382</v>
      </c>
      <c r="G22" s="31">
        <f>G23</f>
        <v>511709</v>
      </c>
    </row>
    <row r="23" spans="1:8" ht="33" customHeight="1">
      <c r="A23" s="18" t="s">
        <v>24</v>
      </c>
      <c r="B23" s="36" t="s">
        <v>82</v>
      </c>
      <c r="C23" s="36" t="s">
        <v>84</v>
      </c>
      <c r="D23" s="41" t="s">
        <v>25</v>
      </c>
      <c r="E23" s="41"/>
      <c r="F23" s="42">
        <f>F24</f>
        <v>645382</v>
      </c>
      <c r="G23" s="42">
        <f>G24</f>
        <v>511709</v>
      </c>
    </row>
    <row r="24" spans="1:8" ht="31.5" customHeight="1">
      <c r="A24" s="18" t="s">
        <v>13</v>
      </c>
      <c r="B24" s="36" t="s">
        <v>82</v>
      </c>
      <c r="C24" s="36" t="s">
        <v>84</v>
      </c>
      <c r="D24" s="41" t="s">
        <v>26</v>
      </c>
      <c r="E24" s="41"/>
      <c r="F24" s="42">
        <f>F25+F26</f>
        <v>645382</v>
      </c>
      <c r="G24" s="42">
        <f>G25+G26</f>
        <v>511709</v>
      </c>
      <c r="H24" s="7"/>
    </row>
    <row r="25" spans="1:8" ht="95.25" customHeight="1">
      <c r="A25" s="18" t="s">
        <v>27</v>
      </c>
      <c r="B25" s="36" t="s">
        <v>82</v>
      </c>
      <c r="C25" s="36" t="s">
        <v>84</v>
      </c>
      <c r="D25" s="41" t="s">
        <v>26</v>
      </c>
      <c r="E25" s="41">
        <v>100</v>
      </c>
      <c r="F25" s="42">
        <v>569182</v>
      </c>
      <c r="G25" s="42">
        <v>445509</v>
      </c>
    </row>
    <row r="26" spans="1:8" ht="31.35" customHeight="1">
      <c r="A26" s="18" t="s">
        <v>21</v>
      </c>
      <c r="B26" s="36" t="s">
        <v>82</v>
      </c>
      <c r="C26" s="36" t="s">
        <v>84</v>
      </c>
      <c r="D26" s="41" t="s">
        <v>26</v>
      </c>
      <c r="E26" s="41">
        <v>200</v>
      </c>
      <c r="F26" s="42">
        <v>76200</v>
      </c>
      <c r="G26" s="42">
        <v>66200</v>
      </c>
    </row>
    <row r="27" spans="1:8" ht="17.45" customHeight="1">
      <c r="A27" s="37" t="s">
        <v>28</v>
      </c>
      <c r="B27" s="35" t="s">
        <v>82</v>
      </c>
      <c r="C27" s="35">
        <v>11</v>
      </c>
      <c r="D27" s="32"/>
      <c r="E27" s="47"/>
      <c r="F27" s="31">
        <f t="shared" ref="F27:G30" si="2">F28</f>
        <v>1000</v>
      </c>
      <c r="G27" s="31">
        <f t="shared" si="2"/>
        <v>1000</v>
      </c>
    </row>
    <row r="28" spans="1:8" ht="32.25" customHeight="1">
      <c r="A28" s="18" t="s">
        <v>29</v>
      </c>
      <c r="B28" s="36" t="s">
        <v>82</v>
      </c>
      <c r="C28" s="36">
        <v>11</v>
      </c>
      <c r="D28" s="41" t="s">
        <v>30</v>
      </c>
      <c r="E28" s="41"/>
      <c r="F28" s="42">
        <f t="shared" si="2"/>
        <v>1000</v>
      </c>
      <c r="G28" s="42">
        <f t="shared" si="2"/>
        <v>1000</v>
      </c>
    </row>
    <row r="29" spans="1:8" ht="15" customHeight="1">
      <c r="A29" s="18" t="s">
        <v>28</v>
      </c>
      <c r="B29" s="36" t="s">
        <v>82</v>
      </c>
      <c r="C29" s="36">
        <v>11</v>
      </c>
      <c r="D29" s="41" t="s">
        <v>31</v>
      </c>
      <c r="E29" s="41"/>
      <c r="F29" s="42">
        <f t="shared" si="2"/>
        <v>1000</v>
      </c>
      <c r="G29" s="42">
        <f t="shared" si="2"/>
        <v>1000</v>
      </c>
    </row>
    <row r="30" spans="1:8" ht="15.75" customHeight="1">
      <c r="A30" s="18" t="s">
        <v>32</v>
      </c>
      <c r="B30" s="36" t="s">
        <v>82</v>
      </c>
      <c r="C30" s="36">
        <v>11</v>
      </c>
      <c r="D30" s="41" t="s">
        <v>33</v>
      </c>
      <c r="E30" s="41"/>
      <c r="F30" s="42">
        <f t="shared" si="2"/>
        <v>1000</v>
      </c>
      <c r="G30" s="42">
        <f t="shared" si="2"/>
        <v>1000</v>
      </c>
    </row>
    <row r="31" spans="1:8" ht="16.5" customHeight="1">
      <c r="A31" s="18" t="s">
        <v>41</v>
      </c>
      <c r="B31" s="36" t="s">
        <v>82</v>
      </c>
      <c r="C31" s="36">
        <v>11</v>
      </c>
      <c r="D31" s="41" t="s">
        <v>33</v>
      </c>
      <c r="E31" s="41">
        <v>800</v>
      </c>
      <c r="F31" s="42">
        <v>1000</v>
      </c>
      <c r="G31" s="42">
        <v>1000</v>
      </c>
    </row>
    <row r="32" spans="1:8" ht="15" customHeight="1">
      <c r="A32" s="37" t="s">
        <v>34</v>
      </c>
      <c r="B32" s="35" t="s">
        <v>82</v>
      </c>
      <c r="C32" s="35">
        <v>13</v>
      </c>
      <c r="D32" s="32"/>
      <c r="E32" s="32"/>
      <c r="F32" s="31">
        <f t="shared" ref="F32:G34" si="3">F33</f>
        <v>430924</v>
      </c>
      <c r="G32" s="31">
        <f t="shared" si="3"/>
        <v>415924</v>
      </c>
    </row>
    <row r="33" spans="1:7" ht="48.2" customHeight="1">
      <c r="A33" s="37" t="s">
        <v>35</v>
      </c>
      <c r="B33" s="35" t="s">
        <v>82</v>
      </c>
      <c r="C33" s="35">
        <v>13</v>
      </c>
      <c r="D33" s="32" t="s">
        <v>36</v>
      </c>
      <c r="E33" s="32"/>
      <c r="F33" s="31">
        <f t="shared" si="3"/>
        <v>430924</v>
      </c>
      <c r="G33" s="31">
        <f t="shared" si="3"/>
        <v>415924</v>
      </c>
    </row>
    <row r="34" spans="1:7" ht="30" customHeight="1">
      <c r="A34" s="18" t="s">
        <v>37</v>
      </c>
      <c r="B34" s="36" t="s">
        <v>82</v>
      </c>
      <c r="C34" s="36">
        <v>13</v>
      </c>
      <c r="D34" s="41" t="s">
        <v>38</v>
      </c>
      <c r="E34" s="41"/>
      <c r="F34" s="42">
        <f t="shared" si="3"/>
        <v>430924</v>
      </c>
      <c r="G34" s="42">
        <f t="shared" si="3"/>
        <v>415924</v>
      </c>
    </row>
    <row r="35" spans="1:7" ht="31.5" customHeight="1">
      <c r="A35" s="18" t="s">
        <v>39</v>
      </c>
      <c r="B35" s="36" t="s">
        <v>82</v>
      </c>
      <c r="C35" s="36">
        <v>13</v>
      </c>
      <c r="D35" s="41" t="s">
        <v>40</v>
      </c>
      <c r="E35" s="41"/>
      <c r="F35" s="42">
        <f>F36+F37</f>
        <v>430924</v>
      </c>
      <c r="G35" s="42">
        <f>G36+G37</f>
        <v>415924</v>
      </c>
    </row>
    <row r="36" spans="1:7" ht="31.5" customHeight="1">
      <c r="A36" s="18" t="s">
        <v>21</v>
      </c>
      <c r="B36" s="36" t="s">
        <v>82</v>
      </c>
      <c r="C36" s="36">
        <v>13</v>
      </c>
      <c r="D36" s="41" t="s">
        <v>40</v>
      </c>
      <c r="E36" s="41">
        <v>200</v>
      </c>
      <c r="F36" s="42">
        <v>79400</v>
      </c>
      <c r="G36" s="42">
        <v>64400</v>
      </c>
    </row>
    <row r="37" spans="1:7" ht="16.5" customHeight="1">
      <c r="A37" s="18" t="s">
        <v>41</v>
      </c>
      <c r="B37" s="36" t="s">
        <v>82</v>
      </c>
      <c r="C37" s="36">
        <v>13</v>
      </c>
      <c r="D37" s="41" t="s">
        <v>40</v>
      </c>
      <c r="E37" s="41">
        <v>800</v>
      </c>
      <c r="F37" s="42">
        <v>351524</v>
      </c>
      <c r="G37" s="42">
        <v>351524</v>
      </c>
    </row>
    <row r="38" spans="1:7" ht="18.75" customHeight="1">
      <c r="A38" s="37" t="s">
        <v>42</v>
      </c>
      <c r="B38" s="35" t="s">
        <v>83</v>
      </c>
      <c r="C38" s="35"/>
      <c r="D38" s="32"/>
      <c r="E38" s="32"/>
      <c r="F38" s="31">
        <f t="shared" ref="F38:G41" si="4">F39</f>
        <v>95548</v>
      </c>
      <c r="G38" s="31">
        <f t="shared" si="4"/>
        <v>98884</v>
      </c>
    </row>
    <row r="39" spans="1:7" ht="18" customHeight="1">
      <c r="A39" s="37" t="s">
        <v>43</v>
      </c>
      <c r="B39" s="35" t="s">
        <v>83</v>
      </c>
      <c r="C39" s="35" t="s">
        <v>85</v>
      </c>
      <c r="D39" s="32"/>
      <c r="E39" s="32"/>
      <c r="F39" s="31">
        <f t="shared" si="4"/>
        <v>95548</v>
      </c>
      <c r="G39" s="31">
        <f t="shared" si="4"/>
        <v>98884</v>
      </c>
    </row>
    <row r="40" spans="1:7" ht="30.75" customHeight="1">
      <c r="A40" s="18" t="s">
        <v>44</v>
      </c>
      <c r="B40" s="36" t="s">
        <v>83</v>
      </c>
      <c r="C40" s="36" t="s">
        <v>85</v>
      </c>
      <c r="D40" s="41" t="s">
        <v>45</v>
      </c>
      <c r="E40" s="41"/>
      <c r="F40" s="42">
        <f t="shared" si="4"/>
        <v>95548</v>
      </c>
      <c r="G40" s="42">
        <f t="shared" si="4"/>
        <v>98884</v>
      </c>
    </row>
    <row r="41" spans="1:7" ht="31.5">
      <c r="A41" s="18" t="s">
        <v>46</v>
      </c>
      <c r="B41" s="36" t="s">
        <v>83</v>
      </c>
      <c r="C41" s="36" t="s">
        <v>85</v>
      </c>
      <c r="D41" s="41" t="s">
        <v>47</v>
      </c>
      <c r="E41" s="41"/>
      <c r="F41" s="42">
        <f t="shared" si="4"/>
        <v>95548</v>
      </c>
      <c r="G41" s="42">
        <f t="shared" si="4"/>
        <v>98884</v>
      </c>
    </row>
    <row r="42" spans="1:7" ht="48.2" customHeight="1">
      <c r="A42" s="18" t="s">
        <v>48</v>
      </c>
      <c r="B42" s="36" t="s">
        <v>83</v>
      </c>
      <c r="C42" s="36" t="s">
        <v>85</v>
      </c>
      <c r="D42" s="41" t="s">
        <v>49</v>
      </c>
      <c r="E42" s="41"/>
      <c r="F42" s="42">
        <f>F43+F44</f>
        <v>95548</v>
      </c>
      <c r="G42" s="42">
        <f>G43+G44</f>
        <v>98884</v>
      </c>
    </row>
    <row r="43" spans="1:7" ht="80.25" customHeight="1">
      <c r="A43" s="18" t="s">
        <v>27</v>
      </c>
      <c r="B43" s="36" t="s">
        <v>83</v>
      </c>
      <c r="C43" s="36" t="s">
        <v>85</v>
      </c>
      <c r="D43" s="41" t="s">
        <v>49</v>
      </c>
      <c r="E43" s="41">
        <v>100</v>
      </c>
      <c r="F43" s="42">
        <v>54825</v>
      </c>
      <c r="G43" s="42">
        <v>54825</v>
      </c>
    </row>
    <row r="44" spans="1:7" ht="33" customHeight="1">
      <c r="A44" s="18" t="s">
        <v>21</v>
      </c>
      <c r="B44" s="36" t="s">
        <v>83</v>
      </c>
      <c r="C44" s="36" t="s">
        <v>85</v>
      </c>
      <c r="D44" s="41" t="s">
        <v>49</v>
      </c>
      <c r="E44" s="41">
        <v>200</v>
      </c>
      <c r="F44" s="42">
        <v>40723</v>
      </c>
      <c r="G44" s="42">
        <v>44059</v>
      </c>
    </row>
    <row r="45" spans="1:7" ht="33.75" customHeight="1">
      <c r="A45" s="37" t="s">
        <v>50</v>
      </c>
      <c r="B45" s="35" t="s">
        <v>85</v>
      </c>
      <c r="C45" s="35"/>
      <c r="D45" s="41"/>
      <c r="E45" s="41"/>
      <c r="F45" s="31">
        <f t="shared" ref="F45:G50" si="5">F46</f>
        <v>10000</v>
      </c>
      <c r="G45" s="31">
        <f t="shared" si="5"/>
        <v>10000</v>
      </c>
    </row>
    <row r="46" spans="1:7" ht="48.75" customHeight="1">
      <c r="A46" s="37" t="s">
        <v>137</v>
      </c>
      <c r="B46" s="35" t="s">
        <v>85</v>
      </c>
      <c r="C46" s="35">
        <v>10</v>
      </c>
      <c r="D46" s="32"/>
      <c r="E46" s="32"/>
      <c r="F46" s="31">
        <f t="shared" si="5"/>
        <v>10000</v>
      </c>
      <c r="G46" s="31">
        <f t="shared" si="5"/>
        <v>10000</v>
      </c>
    </row>
    <row r="47" spans="1:7" ht="111" customHeight="1">
      <c r="A47" s="37" t="s">
        <v>108</v>
      </c>
      <c r="B47" s="36" t="s">
        <v>85</v>
      </c>
      <c r="C47" s="36">
        <v>10</v>
      </c>
      <c r="D47" s="41" t="s">
        <v>51</v>
      </c>
      <c r="E47" s="41"/>
      <c r="F47" s="42">
        <f t="shared" si="5"/>
        <v>10000</v>
      </c>
      <c r="G47" s="42">
        <f t="shared" si="5"/>
        <v>10000</v>
      </c>
    </row>
    <row r="48" spans="1:7" ht="173.25" customHeight="1">
      <c r="A48" s="18" t="s">
        <v>109</v>
      </c>
      <c r="B48" s="36" t="s">
        <v>85</v>
      </c>
      <c r="C48" s="36">
        <v>10</v>
      </c>
      <c r="D48" s="41" t="s">
        <v>52</v>
      </c>
      <c r="E48" s="41"/>
      <c r="F48" s="42">
        <f t="shared" si="5"/>
        <v>10000</v>
      </c>
      <c r="G48" s="42">
        <f t="shared" si="5"/>
        <v>10000</v>
      </c>
    </row>
    <row r="49" spans="1:7" ht="81" customHeight="1">
      <c r="A49" s="18" t="s">
        <v>53</v>
      </c>
      <c r="B49" s="36" t="s">
        <v>85</v>
      </c>
      <c r="C49" s="36">
        <v>10</v>
      </c>
      <c r="D49" s="41" t="s">
        <v>54</v>
      </c>
      <c r="E49" s="41"/>
      <c r="F49" s="42">
        <f t="shared" si="5"/>
        <v>10000</v>
      </c>
      <c r="G49" s="42">
        <f t="shared" si="5"/>
        <v>10000</v>
      </c>
    </row>
    <row r="50" spans="1:7" ht="47.25">
      <c r="A50" s="18" t="s">
        <v>55</v>
      </c>
      <c r="B50" s="36" t="s">
        <v>85</v>
      </c>
      <c r="C50" s="36">
        <v>10</v>
      </c>
      <c r="D50" s="41" t="s">
        <v>56</v>
      </c>
      <c r="E50" s="41"/>
      <c r="F50" s="42">
        <f t="shared" si="5"/>
        <v>10000</v>
      </c>
      <c r="G50" s="42">
        <f t="shared" si="5"/>
        <v>10000</v>
      </c>
    </row>
    <row r="51" spans="1:7" ht="47.25" customHeight="1">
      <c r="A51" s="18" t="s">
        <v>21</v>
      </c>
      <c r="B51" s="36" t="s">
        <v>85</v>
      </c>
      <c r="C51" s="36">
        <v>10</v>
      </c>
      <c r="D51" s="41" t="s">
        <v>56</v>
      </c>
      <c r="E51" s="41">
        <v>200</v>
      </c>
      <c r="F51" s="42">
        <v>10000</v>
      </c>
      <c r="G51" s="42">
        <v>10000</v>
      </c>
    </row>
    <row r="52" spans="1:7" ht="20.25" customHeight="1">
      <c r="A52" s="37" t="s">
        <v>57</v>
      </c>
      <c r="B52" s="35" t="s">
        <v>86</v>
      </c>
      <c r="C52" s="35"/>
      <c r="D52" s="32"/>
      <c r="E52" s="32"/>
      <c r="F52" s="31">
        <f t="shared" ref="F52:G55" si="6">F53</f>
        <v>198000</v>
      </c>
      <c r="G52" s="31">
        <f t="shared" si="6"/>
        <v>148000</v>
      </c>
    </row>
    <row r="53" spans="1:7" ht="18" customHeight="1">
      <c r="A53" s="37" t="s">
        <v>58</v>
      </c>
      <c r="B53" s="35" t="s">
        <v>86</v>
      </c>
      <c r="C53" s="35" t="s">
        <v>85</v>
      </c>
      <c r="D53" s="32"/>
      <c r="E53" s="32"/>
      <c r="F53" s="31">
        <f t="shared" si="6"/>
        <v>198000</v>
      </c>
      <c r="G53" s="31">
        <f t="shared" si="6"/>
        <v>148000</v>
      </c>
    </row>
    <row r="54" spans="1:7" ht="78.75" customHeight="1">
      <c r="A54" s="37" t="s">
        <v>111</v>
      </c>
      <c r="B54" s="19" t="s">
        <v>86</v>
      </c>
      <c r="C54" s="19" t="s">
        <v>85</v>
      </c>
      <c r="D54" s="48" t="s">
        <v>59</v>
      </c>
      <c r="E54" s="48"/>
      <c r="F54" s="49">
        <f t="shared" si="6"/>
        <v>198000</v>
      </c>
      <c r="G54" s="49">
        <f t="shared" si="6"/>
        <v>148000</v>
      </c>
    </row>
    <row r="55" spans="1:7" ht="94.5" customHeight="1">
      <c r="A55" s="18" t="s">
        <v>110</v>
      </c>
      <c r="B55" s="36" t="s">
        <v>86</v>
      </c>
      <c r="C55" s="36" t="s">
        <v>85</v>
      </c>
      <c r="D55" s="41" t="s">
        <v>60</v>
      </c>
      <c r="E55" s="41"/>
      <c r="F55" s="42">
        <f t="shared" si="6"/>
        <v>198000</v>
      </c>
      <c r="G55" s="42">
        <f t="shared" si="6"/>
        <v>148000</v>
      </c>
    </row>
    <row r="56" spans="1:7" ht="32.25" customHeight="1">
      <c r="A56" s="18" t="s">
        <v>61</v>
      </c>
      <c r="B56" s="36" t="s">
        <v>86</v>
      </c>
      <c r="C56" s="36" t="s">
        <v>85</v>
      </c>
      <c r="D56" s="41" t="s">
        <v>62</v>
      </c>
      <c r="E56" s="41"/>
      <c r="F56" s="42">
        <f>F58</f>
        <v>198000</v>
      </c>
      <c r="G56" s="42">
        <f>G58</f>
        <v>148000</v>
      </c>
    </row>
    <row r="57" spans="1:7" ht="18" customHeight="1">
      <c r="A57" s="18" t="s">
        <v>63</v>
      </c>
      <c r="B57" s="36" t="s">
        <v>86</v>
      </c>
      <c r="C57" s="36" t="s">
        <v>85</v>
      </c>
      <c r="D57" s="41" t="s">
        <v>64</v>
      </c>
      <c r="E57" s="41"/>
      <c r="F57" s="42">
        <f>F58</f>
        <v>198000</v>
      </c>
      <c r="G57" s="42">
        <f>G58</f>
        <v>148000</v>
      </c>
    </row>
    <row r="58" spans="1:7" ht="33.4" customHeight="1">
      <c r="A58" s="18" t="s">
        <v>21</v>
      </c>
      <c r="B58" s="36" t="s">
        <v>86</v>
      </c>
      <c r="C58" s="36" t="s">
        <v>85</v>
      </c>
      <c r="D58" s="41" t="s">
        <v>64</v>
      </c>
      <c r="E58" s="41">
        <v>200</v>
      </c>
      <c r="F58" s="42">
        <v>198000</v>
      </c>
      <c r="G58" s="42">
        <v>148000</v>
      </c>
    </row>
    <row r="59" spans="1:7" ht="20.25" customHeight="1">
      <c r="A59" s="37" t="s">
        <v>65</v>
      </c>
      <c r="B59" s="35" t="s">
        <v>87</v>
      </c>
      <c r="C59" s="35"/>
      <c r="D59" s="32"/>
      <c r="E59" s="32"/>
      <c r="F59" s="31">
        <f>F60</f>
        <v>2703418</v>
      </c>
      <c r="G59" s="31">
        <f>G60</f>
        <v>2834948</v>
      </c>
    </row>
    <row r="60" spans="1:7" ht="20.25" customHeight="1">
      <c r="A60" s="37" t="s">
        <v>66</v>
      </c>
      <c r="B60" s="35" t="s">
        <v>87</v>
      </c>
      <c r="C60" s="35" t="s">
        <v>82</v>
      </c>
      <c r="D60" s="32"/>
      <c r="E60" s="32"/>
      <c r="F60" s="31">
        <f t="shared" ref="F60:G60" si="7">F61</f>
        <v>2703418</v>
      </c>
      <c r="G60" s="31">
        <f t="shared" si="7"/>
        <v>2834948</v>
      </c>
    </row>
    <row r="61" spans="1:7" ht="60.4" customHeight="1">
      <c r="A61" s="18" t="s">
        <v>120</v>
      </c>
      <c r="B61" s="36" t="s">
        <v>87</v>
      </c>
      <c r="C61" s="36" t="s">
        <v>82</v>
      </c>
      <c r="D61" s="41" t="s">
        <v>67</v>
      </c>
      <c r="E61" s="41"/>
      <c r="F61" s="42">
        <f>F63+F65</f>
        <v>2703418</v>
      </c>
      <c r="G61" s="42">
        <f>G63+G65</f>
        <v>2834948</v>
      </c>
    </row>
    <row r="62" spans="1:7" ht="48" customHeight="1">
      <c r="A62" s="18" t="s">
        <v>100</v>
      </c>
      <c r="B62" s="35" t="s">
        <v>87</v>
      </c>
      <c r="C62" s="35" t="s">
        <v>82</v>
      </c>
      <c r="D62" s="36" t="s">
        <v>99</v>
      </c>
      <c r="E62" s="41"/>
      <c r="F62" s="42">
        <f>F63</f>
        <v>2545513</v>
      </c>
      <c r="G62" s="42">
        <f>G63</f>
        <v>2679766</v>
      </c>
    </row>
    <row r="63" spans="1:7" ht="96" customHeight="1">
      <c r="A63" s="18" t="s">
        <v>27</v>
      </c>
      <c r="B63" s="35" t="s">
        <v>87</v>
      </c>
      <c r="C63" s="35" t="s">
        <v>82</v>
      </c>
      <c r="D63" s="36" t="s">
        <v>99</v>
      </c>
      <c r="E63" s="41">
        <v>100</v>
      </c>
      <c r="F63" s="42">
        <v>2545513</v>
      </c>
      <c r="G63" s="42">
        <f>2664772+14994</f>
        <v>2679766</v>
      </c>
    </row>
    <row r="64" spans="1:7" ht="31.5">
      <c r="A64" s="18" t="s">
        <v>70</v>
      </c>
      <c r="B64" s="36" t="s">
        <v>87</v>
      </c>
      <c r="C64" s="36" t="s">
        <v>82</v>
      </c>
      <c r="D64" s="41" t="s">
        <v>71</v>
      </c>
      <c r="E64" s="41"/>
      <c r="F64" s="42">
        <f>F65</f>
        <v>157905</v>
      </c>
      <c r="G64" s="42">
        <f>G65</f>
        <v>155182</v>
      </c>
    </row>
    <row r="65" spans="1:7" ht="30.6" customHeight="1">
      <c r="A65" s="18" t="s">
        <v>21</v>
      </c>
      <c r="B65" s="36" t="s">
        <v>87</v>
      </c>
      <c r="C65" s="36" t="s">
        <v>82</v>
      </c>
      <c r="D65" s="41" t="s">
        <v>71</v>
      </c>
      <c r="E65" s="41">
        <v>200</v>
      </c>
      <c r="F65" s="42">
        <v>157905</v>
      </c>
      <c r="G65" s="42">
        <v>155182</v>
      </c>
    </row>
    <row r="66" spans="1:7" ht="19.5" customHeight="1">
      <c r="A66" s="37" t="s">
        <v>72</v>
      </c>
      <c r="B66" s="35">
        <v>10</v>
      </c>
      <c r="C66" s="35"/>
      <c r="D66" s="32"/>
      <c r="E66" s="32"/>
      <c r="F66" s="31">
        <f t="shared" ref="F66:G71" si="8">F67</f>
        <v>205853</v>
      </c>
      <c r="G66" s="31">
        <f t="shared" si="8"/>
        <v>72030</v>
      </c>
    </row>
    <row r="67" spans="1:7" ht="21" customHeight="1">
      <c r="A67" s="37" t="s">
        <v>73</v>
      </c>
      <c r="B67" s="35">
        <v>10</v>
      </c>
      <c r="C67" s="35" t="s">
        <v>82</v>
      </c>
      <c r="D67" s="41"/>
      <c r="E67" s="41"/>
      <c r="F67" s="31">
        <f t="shared" si="8"/>
        <v>205853</v>
      </c>
      <c r="G67" s="31">
        <f t="shared" si="8"/>
        <v>72030</v>
      </c>
    </row>
    <row r="68" spans="1:7" ht="61.5" customHeight="1">
      <c r="A68" s="37" t="s">
        <v>112</v>
      </c>
      <c r="B68" s="36">
        <v>10</v>
      </c>
      <c r="C68" s="36" t="s">
        <v>82</v>
      </c>
      <c r="D68" s="41" t="s">
        <v>74</v>
      </c>
      <c r="E68" s="41"/>
      <c r="F68" s="42">
        <f t="shared" si="8"/>
        <v>205853</v>
      </c>
      <c r="G68" s="42">
        <f t="shared" si="8"/>
        <v>72030</v>
      </c>
    </row>
    <row r="69" spans="1:7" ht="93.75" customHeight="1">
      <c r="A69" s="18" t="s">
        <v>113</v>
      </c>
      <c r="B69" s="36">
        <v>10</v>
      </c>
      <c r="C69" s="36" t="s">
        <v>82</v>
      </c>
      <c r="D69" s="41" t="s">
        <v>75</v>
      </c>
      <c r="E69" s="41"/>
      <c r="F69" s="42">
        <f t="shared" si="8"/>
        <v>205853</v>
      </c>
      <c r="G69" s="42">
        <f t="shared" si="8"/>
        <v>72030</v>
      </c>
    </row>
    <row r="70" spans="1:7" ht="111" customHeight="1">
      <c r="A70" s="18" t="s">
        <v>76</v>
      </c>
      <c r="B70" s="36">
        <v>10</v>
      </c>
      <c r="C70" s="36" t="s">
        <v>82</v>
      </c>
      <c r="D70" s="41" t="s">
        <v>77</v>
      </c>
      <c r="E70" s="41"/>
      <c r="F70" s="42">
        <f t="shared" si="8"/>
        <v>205853</v>
      </c>
      <c r="G70" s="42">
        <f t="shared" si="8"/>
        <v>72030</v>
      </c>
    </row>
    <row r="71" spans="1:7" ht="32.25" customHeight="1">
      <c r="A71" s="18" t="s">
        <v>78</v>
      </c>
      <c r="B71" s="36">
        <v>10</v>
      </c>
      <c r="C71" s="36" t="s">
        <v>82</v>
      </c>
      <c r="D71" s="41" t="s">
        <v>79</v>
      </c>
      <c r="E71" s="41"/>
      <c r="F71" s="42">
        <f t="shared" si="8"/>
        <v>205853</v>
      </c>
      <c r="G71" s="42">
        <f t="shared" si="8"/>
        <v>72030</v>
      </c>
    </row>
    <row r="72" spans="1:7" ht="30.6" customHeight="1">
      <c r="A72" s="18" t="s">
        <v>80</v>
      </c>
      <c r="B72" s="36">
        <v>10</v>
      </c>
      <c r="C72" s="36" t="s">
        <v>82</v>
      </c>
      <c r="D72" s="41" t="s">
        <v>81</v>
      </c>
      <c r="E72" s="41">
        <v>300</v>
      </c>
      <c r="F72" s="42">
        <v>205853</v>
      </c>
      <c r="G72" s="42">
        <v>72030</v>
      </c>
    </row>
    <row r="73" spans="1:7" ht="23.25" customHeight="1">
      <c r="A73" s="69" t="s">
        <v>134</v>
      </c>
      <c r="B73" s="69"/>
      <c r="C73" s="69"/>
      <c r="D73" s="69"/>
      <c r="E73" s="69"/>
      <c r="F73" s="50">
        <v>127539</v>
      </c>
      <c r="G73" s="50">
        <v>251212</v>
      </c>
    </row>
  </sheetData>
  <mergeCells count="6">
    <mergeCell ref="A1:G1"/>
    <mergeCell ref="A2:G2"/>
    <mergeCell ref="A3:G3"/>
    <mergeCell ref="A4:G4"/>
    <mergeCell ref="A73:E73"/>
    <mergeCell ref="A5:G5"/>
  </mergeCells>
  <pageMargins left="0.47244094488188981" right="0.19685039370078741" top="0.19685039370078741" bottom="0.27559055118110237" header="0.19685039370078741" footer="0.15748031496062992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5"/>
  <sheetViews>
    <sheetView zoomScale="80" zoomScaleNormal="80" workbookViewId="0">
      <selection activeCell="K4" sqref="K4"/>
    </sheetView>
  </sheetViews>
  <sheetFormatPr defaultRowHeight="15"/>
  <cols>
    <col min="1" max="1" width="53.7109375" customWidth="1"/>
    <col min="2" max="2" width="5.7109375" customWidth="1"/>
    <col min="3" max="4" width="4.42578125" customWidth="1"/>
    <col min="5" max="5" width="16.28515625" customWidth="1"/>
    <col min="6" max="6" width="5" customWidth="1"/>
    <col min="7" max="7" width="14.28515625" customWidth="1"/>
  </cols>
  <sheetData>
    <row r="1" spans="1:8" ht="15.75">
      <c r="A1" s="64" t="s">
        <v>138</v>
      </c>
      <c r="B1" s="64"/>
      <c r="C1" s="64"/>
      <c r="D1" s="64"/>
      <c r="E1" s="64"/>
      <c r="F1" s="64"/>
      <c r="G1" s="64"/>
    </row>
    <row r="2" spans="1:8" ht="106.5" customHeight="1">
      <c r="A2" s="65" t="s">
        <v>144</v>
      </c>
      <c r="B2" s="65"/>
      <c r="C2" s="65"/>
      <c r="D2" s="65"/>
      <c r="E2" s="65"/>
      <c r="F2" s="65"/>
      <c r="G2" s="65"/>
    </row>
    <row r="3" spans="1:8" ht="12.2" customHeight="1">
      <c r="A3" s="17"/>
      <c r="B3" s="17"/>
      <c r="C3" s="14"/>
      <c r="D3" s="14"/>
      <c r="E3" s="14"/>
      <c r="F3" s="14"/>
      <c r="G3" s="14"/>
    </row>
    <row r="4" spans="1:8" ht="65.25" customHeight="1">
      <c r="A4" s="74" t="s">
        <v>122</v>
      </c>
      <c r="B4" s="74"/>
      <c r="C4" s="74"/>
      <c r="D4" s="74"/>
      <c r="E4" s="74"/>
      <c r="F4" s="74"/>
      <c r="G4" s="74"/>
      <c r="H4" s="2"/>
    </row>
    <row r="5" spans="1:8" ht="15" customHeight="1">
      <c r="A5" s="75" t="s">
        <v>130</v>
      </c>
      <c r="B5" s="75"/>
      <c r="C5" s="75"/>
      <c r="D5" s="75"/>
      <c r="E5" s="75"/>
      <c r="F5" s="75"/>
      <c r="G5" s="75"/>
      <c r="H5" s="3"/>
    </row>
    <row r="6" spans="1:8" ht="15" customHeight="1">
      <c r="A6" s="13"/>
      <c r="B6" s="13"/>
      <c r="C6" s="14"/>
      <c r="D6" s="14"/>
      <c r="E6" s="14"/>
      <c r="F6" s="14"/>
      <c r="G6" s="13"/>
    </row>
    <row r="7" spans="1:8" ht="96.75" customHeight="1">
      <c r="A7" s="32" t="s">
        <v>1</v>
      </c>
      <c r="B7" s="41" t="s">
        <v>90</v>
      </c>
      <c r="C7" s="27" t="s">
        <v>2</v>
      </c>
      <c r="D7" s="27" t="s">
        <v>3</v>
      </c>
      <c r="E7" s="27" t="s">
        <v>4</v>
      </c>
      <c r="F7" s="27" t="s">
        <v>5</v>
      </c>
      <c r="G7" s="27" t="s">
        <v>124</v>
      </c>
    </row>
    <row r="8" spans="1:8" ht="15.75">
      <c r="A8" s="27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</row>
    <row r="9" spans="1:8" ht="15.75">
      <c r="A9" s="37" t="s">
        <v>88</v>
      </c>
      <c r="B9" s="30"/>
      <c r="C9" s="32"/>
      <c r="D9" s="32"/>
      <c r="E9" s="32"/>
      <c r="F9" s="32"/>
      <c r="G9" s="31">
        <f>G11+G43+G50+G65+G78+G57</f>
        <v>6033113</v>
      </c>
    </row>
    <row r="10" spans="1:8" ht="31.5">
      <c r="A10" s="37" t="s">
        <v>89</v>
      </c>
      <c r="B10" s="35" t="s">
        <v>91</v>
      </c>
      <c r="C10" s="32"/>
      <c r="D10" s="32"/>
      <c r="E10" s="32"/>
      <c r="F10" s="32"/>
      <c r="G10" s="31"/>
    </row>
    <row r="11" spans="1:8" ht="15.75">
      <c r="A11" s="37" t="s">
        <v>7</v>
      </c>
      <c r="B11" s="35" t="s">
        <v>91</v>
      </c>
      <c r="C11" s="35" t="s">
        <v>82</v>
      </c>
      <c r="D11" s="35"/>
      <c r="E11" s="32"/>
      <c r="F11" s="32"/>
      <c r="G11" s="31">
        <f>G12+G21+G32+G37</f>
        <v>2670927</v>
      </c>
    </row>
    <row r="12" spans="1:8" ht="44.85" customHeight="1">
      <c r="A12" s="37" t="s">
        <v>8</v>
      </c>
      <c r="B12" s="35" t="s">
        <v>91</v>
      </c>
      <c r="C12" s="35" t="s">
        <v>82</v>
      </c>
      <c r="D12" s="35" t="s">
        <v>83</v>
      </c>
      <c r="E12" s="32"/>
      <c r="F12" s="32"/>
      <c r="G12" s="31">
        <f>G13</f>
        <v>739906</v>
      </c>
    </row>
    <row r="13" spans="1:8" ht="30.6" customHeight="1">
      <c r="A13" s="37" t="s">
        <v>9</v>
      </c>
      <c r="B13" s="35" t="s">
        <v>91</v>
      </c>
      <c r="C13" s="35" t="s">
        <v>82</v>
      </c>
      <c r="D13" s="35" t="s">
        <v>83</v>
      </c>
      <c r="E13" s="32" t="s">
        <v>10</v>
      </c>
      <c r="F13" s="32"/>
      <c r="G13" s="31">
        <f>G14</f>
        <v>739906</v>
      </c>
    </row>
    <row r="14" spans="1:8" ht="15.75">
      <c r="A14" s="18" t="s">
        <v>11</v>
      </c>
      <c r="B14" s="36" t="s">
        <v>91</v>
      </c>
      <c r="C14" s="36" t="s">
        <v>82</v>
      </c>
      <c r="D14" s="36" t="s">
        <v>83</v>
      </c>
      <c r="E14" s="41" t="s">
        <v>12</v>
      </c>
      <c r="F14" s="41"/>
      <c r="G14" s="42">
        <f>G15</f>
        <v>739906</v>
      </c>
    </row>
    <row r="15" spans="1:8">
      <c r="A15" s="72" t="s">
        <v>13</v>
      </c>
      <c r="B15" s="73" t="s">
        <v>91</v>
      </c>
      <c r="C15" s="73" t="s">
        <v>82</v>
      </c>
      <c r="D15" s="73" t="s">
        <v>83</v>
      </c>
      <c r="E15" s="71" t="s">
        <v>14</v>
      </c>
      <c r="F15" s="71"/>
      <c r="G15" s="70">
        <f>G17</f>
        <v>739906</v>
      </c>
    </row>
    <row r="16" spans="1:8">
      <c r="A16" s="72"/>
      <c r="B16" s="73"/>
      <c r="C16" s="73"/>
      <c r="D16" s="73"/>
      <c r="E16" s="71"/>
      <c r="F16" s="71"/>
      <c r="G16" s="70"/>
    </row>
    <row r="17" spans="1:9">
      <c r="A17" s="72" t="s">
        <v>102</v>
      </c>
      <c r="B17" s="73" t="s">
        <v>91</v>
      </c>
      <c r="C17" s="73" t="s">
        <v>82</v>
      </c>
      <c r="D17" s="73" t="s">
        <v>83</v>
      </c>
      <c r="E17" s="71" t="s">
        <v>14</v>
      </c>
      <c r="F17" s="71">
        <v>100</v>
      </c>
      <c r="G17" s="70">
        <v>739906</v>
      </c>
    </row>
    <row r="18" spans="1:9">
      <c r="A18" s="72"/>
      <c r="B18" s="73"/>
      <c r="C18" s="73"/>
      <c r="D18" s="73"/>
      <c r="E18" s="71"/>
      <c r="F18" s="71"/>
      <c r="G18" s="70"/>
    </row>
    <row r="19" spans="1:9">
      <c r="A19" s="72"/>
      <c r="B19" s="73"/>
      <c r="C19" s="73"/>
      <c r="D19" s="73"/>
      <c r="E19" s="71"/>
      <c r="F19" s="71"/>
      <c r="G19" s="70"/>
    </row>
    <row r="20" spans="1:9" ht="36" customHeight="1">
      <c r="A20" s="72"/>
      <c r="B20" s="73"/>
      <c r="C20" s="73"/>
      <c r="D20" s="73"/>
      <c r="E20" s="71"/>
      <c r="F20" s="71"/>
      <c r="G20" s="70"/>
    </row>
    <row r="21" spans="1:9" ht="15.75">
      <c r="A21" s="37" t="s">
        <v>121</v>
      </c>
      <c r="B21" s="35" t="s">
        <v>91</v>
      </c>
      <c r="C21" s="35" t="s">
        <v>82</v>
      </c>
      <c r="D21" s="35" t="s">
        <v>84</v>
      </c>
      <c r="E21" s="35"/>
      <c r="F21" s="32"/>
      <c r="G21" s="31">
        <f>G22+G27</f>
        <v>1504828</v>
      </c>
    </row>
    <row r="22" spans="1:9" ht="63.2" customHeight="1">
      <c r="A22" s="37" t="s">
        <v>107</v>
      </c>
      <c r="B22" s="35" t="s">
        <v>91</v>
      </c>
      <c r="C22" s="35" t="s">
        <v>82</v>
      </c>
      <c r="D22" s="35" t="s">
        <v>84</v>
      </c>
      <c r="E22" s="32" t="s">
        <v>15</v>
      </c>
      <c r="F22" s="32"/>
      <c r="G22" s="31">
        <f>G23</f>
        <v>17298</v>
      </c>
    </row>
    <row r="23" spans="1:9" ht="75.400000000000006" customHeight="1">
      <c r="A23" s="18" t="s">
        <v>114</v>
      </c>
      <c r="B23" s="36" t="s">
        <v>91</v>
      </c>
      <c r="C23" s="36" t="s">
        <v>82</v>
      </c>
      <c r="D23" s="36" t="s">
        <v>84</v>
      </c>
      <c r="E23" s="41" t="s">
        <v>16</v>
      </c>
      <c r="F23" s="41"/>
      <c r="G23" s="42">
        <f>G24</f>
        <v>17298</v>
      </c>
    </row>
    <row r="24" spans="1:9" ht="31.5">
      <c r="A24" s="18" t="s">
        <v>17</v>
      </c>
      <c r="B24" s="36" t="s">
        <v>91</v>
      </c>
      <c r="C24" s="36" t="s">
        <v>82</v>
      </c>
      <c r="D24" s="36" t="s">
        <v>84</v>
      </c>
      <c r="E24" s="41" t="s">
        <v>18</v>
      </c>
      <c r="F24" s="41"/>
      <c r="G24" s="42">
        <f>G25</f>
        <v>17298</v>
      </c>
    </row>
    <row r="25" spans="1:9" ht="31.5">
      <c r="A25" s="18" t="s">
        <v>19</v>
      </c>
      <c r="B25" s="36" t="s">
        <v>91</v>
      </c>
      <c r="C25" s="36" t="s">
        <v>82</v>
      </c>
      <c r="D25" s="36" t="s">
        <v>84</v>
      </c>
      <c r="E25" s="41" t="s">
        <v>20</v>
      </c>
      <c r="F25" s="41"/>
      <c r="G25" s="42">
        <f>G26</f>
        <v>17298</v>
      </c>
    </row>
    <row r="26" spans="1:9" ht="31.5">
      <c r="A26" s="18" t="s">
        <v>21</v>
      </c>
      <c r="B26" s="36" t="s">
        <v>91</v>
      </c>
      <c r="C26" s="36" t="s">
        <v>82</v>
      </c>
      <c r="D26" s="36" t="s">
        <v>84</v>
      </c>
      <c r="E26" s="41" t="s">
        <v>20</v>
      </c>
      <c r="F26" s="41">
        <v>200</v>
      </c>
      <c r="G26" s="42">
        <v>17298</v>
      </c>
    </row>
    <row r="27" spans="1:9" ht="31.5">
      <c r="A27" s="37" t="s">
        <v>22</v>
      </c>
      <c r="B27" s="35" t="s">
        <v>91</v>
      </c>
      <c r="C27" s="35" t="s">
        <v>82</v>
      </c>
      <c r="D27" s="35" t="s">
        <v>84</v>
      </c>
      <c r="E27" s="32" t="s">
        <v>23</v>
      </c>
      <c r="F27" s="32"/>
      <c r="G27" s="31">
        <f>G28</f>
        <v>1487530</v>
      </c>
    </row>
    <row r="28" spans="1:9" ht="31.5">
      <c r="A28" s="18" t="s">
        <v>24</v>
      </c>
      <c r="B28" s="36" t="s">
        <v>91</v>
      </c>
      <c r="C28" s="36" t="s">
        <v>82</v>
      </c>
      <c r="D28" s="36" t="s">
        <v>84</v>
      </c>
      <c r="E28" s="41" t="s">
        <v>25</v>
      </c>
      <c r="F28" s="41"/>
      <c r="G28" s="42">
        <f>G29</f>
        <v>1487530</v>
      </c>
    </row>
    <row r="29" spans="1:9" ht="31.5">
      <c r="A29" s="18" t="s">
        <v>13</v>
      </c>
      <c r="B29" s="36" t="s">
        <v>91</v>
      </c>
      <c r="C29" s="36" t="s">
        <v>82</v>
      </c>
      <c r="D29" s="36" t="s">
        <v>84</v>
      </c>
      <c r="E29" s="41" t="s">
        <v>26</v>
      </c>
      <c r="F29" s="41"/>
      <c r="G29" s="42">
        <f>G30+G31</f>
        <v>1487530</v>
      </c>
      <c r="H29" s="6"/>
      <c r="I29" s="7"/>
    </row>
    <row r="30" spans="1:9" ht="78.75">
      <c r="A30" s="18" t="s">
        <v>27</v>
      </c>
      <c r="B30" s="36" t="s">
        <v>91</v>
      </c>
      <c r="C30" s="36" t="s">
        <v>82</v>
      </c>
      <c r="D30" s="36" t="s">
        <v>84</v>
      </c>
      <c r="E30" s="41" t="s">
        <v>26</v>
      </c>
      <c r="F30" s="41">
        <v>100</v>
      </c>
      <c r="G30" s="42">
        <v>1383112</v>
      </c>
    </row>
    <row r="31" spans="1:9" ht="31.5">
      <c r="A31" s="18" t="s">
        <v>21</v>
      </c>
      <c r="B31" s="36" t="s">
        <v>91</v>
      </c>
      <c r="C31" s="36" t="s">
        <v>82</v>
      </c>
      <c r="D31" s="36" t="s">
        <v>84</v>
      </c>
      <c r="E31" s="41" t="s">
        <v>26</v>
      </c>
      <c r="F31" s="41">
        <v>200</v>
      </c>
      <c r="G31" s="42">
        <v>104418</v>
      </c>
    </row>
    <row r="32" spans="1:9" ht="19.5" customHeight="1">
      <c r="A32" s="37" t="s">
        <v>28</v>
      </c>
      <c r="B32" s="35" t="s">
        <v>91</v>
      </c>
      <c r="C32" s="35" t="s">
        <v>82</v>
      </c>
      <c r="D32" s="35">
        <v>11</v>
      </c>
      <c r="E32" s="32"/>
      <c r="F32" s="56"/>
      <c r="G32" s="31">
        <f>G33</f>
        <v>1000</v>
      </c>
    </row>
    <row r="33" spans="1:14" ht="15" customHeight="1">
      <c r="A33" s="18" t="s">
        <v>29</v>
      </c>
      <c r="B33" s="36" t="s">
        <v>91</v>
      </c>
      <c r="C33" s="36" t="s">
        <v>82</v>
      </c>
      <c r="D33" s="36">
        <v>11</v>
      </c>
      <c r="E33" s="41" t="s">
        <v>30</v>
      </c>
      <c r="F33" s="41"/>
      <c r="G33" s="42">
        <f>G34</f>
        <v>1000</v>
      </c>
    </row>
    <row r="34" spans="1:14" ht="15.75">
      <c r="A34" s="18" t="s">
        <v>28</v>
      </c>
      <c r="B34" s="36" t="s">
        <v>91</v>
      </c>
      <c r="C34" s="36" t="s">
        <v>82</v>
      </c>
      <c r="D34" s="36">
        <v>11</v>
      </c>
      <c r="E34" s="41" t="s">
        <v>31</v>
      </c>
      <c r="F34" s="41"/>
      <c r="G34" s="42">
        <f>G35</f>
        <v>1000</v>
      </c>
    </row>
    <row r="35" spans="1:14" ht="15.75">
      <c r="A35" s="18" t="s">
        <v>32</v>
      </c>
      <c r="B35" s="36" t="s">
        <v>91</v>
      </c>
      <c r="C35" s="36" t="s">
        <v>82</v>
      </c>
      <c r="D35" s="36">
        <v>11</v>
      </c>
      <c r="E35" s="41" t="s">
        <v>33</v>
      </c>
      <c r="F35" s="41"/>
      <c r="G35" s="42">
        <f>G36</f>
        <v>1000</v>
      </c>
    </row>
    <row r="36" spans="1:14" ht="15.75">
      <c r="A36" s="18" t="s">
        <v>41</v>
      </c>
      <c r="B36" s="36" t="s">
        <v>91</v>
      </c>
      <c r="C36" s="36" t="s">
        <v>82</v>
      </c>
      <c r="D36" s="36">
        <v>11</v>
      </c>
      <c r="E36" s="41" t="s">
        <v>33</v>
      </c>
      <c r="F36" s="41">
        <v>800</v>
      </c>
      <c r="G36" s="42">
        <v>1000</v>
      </c>
    </row>
    <row r="37" spans="1:14" ht="20.25" customHeight="1">
      <c r="A37" s="37" t="s">
        <v>34</v>
      </c>
      <c r="B37" s="35" t="s">
        <v>91</v>
      </c>
      <c r="C37" s="35" t="s">
        <v>82</v>
      </c>
      <c r="D37" s="35">
        <v>13</v>
      </c>
      <c r="E37" s="32"/>
      <c r="F37" s="32"/>
      <c r="G37" s="31">
        <f>G38</f>
        <v>425193</v>
      </c>
    </row>
    <row r="38" spans="1:14" ht="31.5">
      <c r="A38" s="37" t="s">
        <v>35</v>
      </c>
      <c r="B38" s="35" t="s">
        <v>91</v>
      </c>
      <c r="C38" s="35" t="s">
        <v>82</v>
      </c>
      <c r="D38" s="35">
        <v>13</v>
      </c>
      <c r="E38" s="32" t="s">
        <v>36</v>
      </c>
      <c r="F38" s="32"/>
      <c r="G38" s="31">
        <f>G39</f>
        <v>425193</v>
      </c>
    </row>
    <row r="39" spans="1:14" ht="31.5">
      <c r="A39" s="18" t="s">
        <v>37</v>
      </c>
      <c r="B39" s="36" t="s">
        <v>91</v>
      </c>
      <c r="C39" s="36" t="s">
        <v>82</v>
      </c>
      <c r="D39" s="36">
        <v>13</v>
      </c>
      <c r="E39" s="41" t="s">
        <v>38</v>
      </c>
      <c r="F39" s="41"/>
      <c r="G39" s="42">
        <f>G40</f>
        <v>425193</v>
      </c>
    </row>
    <row r="40" spans="1:14" ht="31.5">
      <c r="A40" s="18" t="s">
        <v>39</v>
      </c>
      <c r="B40" s="36" t="s">
        <v>91</v>
      </c>
      <c r="C40" s="36" t="s">
        <v>82</v>
      </c>
      <c r="D40" s="36">
        <v>13</v>
      </c>
      <c r="E40" s="41" t="s">
        <v>40</v>
      </c>
      <c r="F40" s="41"/>
      <c r="G40" s="42">
        <f>G41+G42</f>
        <v>425193</v>
      </c>
    </row>
    <row r="41" spans="1:14" ht="31.5">
      <c r="A41" s="18" t="s">
        <v>21</v>
      </c>
      <c r="B41" s="36" t="s">
        <v>91</v>
      </c>
      <c r="C41" s="36" t="s">
        <v>82</v>
      </c>
      <c r="D41" s="36">
        <v>13</v>
      </c>
      <c r="E41" s="41" t="s">
        <v>40</v>
      </c>
      <c r="F41" s="41">
        <v>200</v>
      </c>
      <c r="G41" s="42">
        <v>80669</v>
      </c>
    </row>
    <row r="42" spans="1:14" ht="15.75">
      <c r="A42" s="18" t="s">
        <v>41</v>
      </c>
      <c r="B42" s="36" t="s">
        <v>91</v>
      </c>
      <c r="C42" s="36" t="s">
        <v>82</v>
      </c>
      <c r="D42" s="36">
        <v>13</v>
      </c>
      <c r="E42" s="41" t="s">
        <v>40</v>
      </c>
      <c r="F42" s="41">
        <v>800</v>
      </c>
      <c r="G42" s="42">
        <v>344524</v>
      </c>
    </row>
    <row r="43" spans="1:14" ht="15.75">
      <c r="A43" s="37" t="s">
        <v>42</v>
      </c>
      <c r="B43" s="35" t="s">
        <v>91</v>
      </c>
      <c r="C43" s="35" t="s">
        <v>83</v>
      </c>
      <c r="D43" s="35"/>
      <c r="E43" s="32"/>
      <c r="F43" s="32"/>
      <c r="G43" s="31">
        <f>G44</f>
        <v>92470</v>
      </c>
    </row>
    <row r="44" spans="1:14" ht="15.75">
      <c r="A44" s="37" t="s">
        <v>43</v>
      </c>
      <c r="B44" s="35" t="s">
        <v>91</v>
      </c>
      <c r="C44" s="35" t="s">
        <v>83</v>
      </c>
      <c r="D44" s="35" t="s">
        <v>85</v>
      </c>
      <c r="E44" s="32"/>
      <c r="F44" s="32"/>
      <c r="G44" s="31">
        <f>G45</f>
        <v>92470</v>
      </c>
    </row>
    <row r="45" spans="1:14" ht="31.5">
      <c r="A45" s="18" t="s">
        <v>44</v>
      </c>
      <c r="B45" s="36" t="s">
        <v>91</v>
      </c>
      <c r="C45" s="36" t="s">
        <v>83</v>
      </c>
      <c r="D45" s="36" t="s">
        <v>85</v>
      </c>
      <c r="E45" s="41" t="s">
        <v>45</v>
      </c>
      <c r="F45" s="41"/>
      <c r="G45" s="42">
        <f>G46</f>
        <v>92470</v>
      </c>
    </row>
    <row r="46" spans="1:14" ht="31.5">
      <c r="A46" s="18" t="s">
        <v>46</v>
      </c>
      <c r="B46" s="36" t="s">
        <v>91</v>
      </c>
      <c r="C46" s="36" t="s">
        <v>83</v>
      </c>
      <c r="D46" s="36" t="s">
        <v>85</v>
      </c>
      <c r="E46" s="41" t="s">
        <v>47</v>
      </c>
      <c r="F46" s="41"/>
      <c r="G46" s="42">
        <f>G47</f>
        <v>92470</v>
      </c>
    </row>
    <row r="47" spans="1:14" ht="29.85" customHeight="1">
      <c r="A47" s="18" t="s">
        <v>48</v>
      </c>
      <c r="B47" s="36" t="s">
        <v>91</v>
      </c>
      <c r="C47" s="36" t="s">
        <v>83</v>
      </c>
      <c r="D47" s="36" t="s">
        <v>85</v>
      </c>
      <c r="E47" s="41" t="s">
        <v>49</v>
      </c>
      <c r="F47" s="41"/>
      <c r="G47" s="42">
        <f>G48+G49</f>
        <v>92470</v>
      </c>
      <c r="J47" s="7"/>
      <c r="K47" s="7"/>
      <c r="L47" s="7"/>
      <c r="M47" s="7"/>
      <c r="N47" s="7"/>
    </row>
    <row r="48" spans="1:14" ht="78.75">
      <c r="A48" s="18" t="s">
        <v>27</v>
      </c>
      <c r="B48" s="36" t="s">
        <v>91</v>
      </c>
      <c r="C48" s="36" t="s">
        <v>83</v>
      </c>
      <c r="D48" s="36" t="s">
        <v>85</v>
      </c>
      <c r="E48" s="41" t="s">
        <v>49</v>
      </c>
      <c r="F48" s="41">
        <v>100</v>
      </c>
      <c r="G48" s="42">
        <v>54825</v>
      </c>
    </row>
    <row r="49" spans="1:7" ht="31.5">
      <c r="A49" s="18" t="s">
        <v>21</v>
      </c>
      <c r="B49" s="36" t="s">
        <v>91</v>
      </c>
      <c r="C49" s="36" t="s">
        <v>83</v>
      </c>
      <c r="D49" s="36" t="s">
        <v>85</v>
      </c>
      <c r="E49" s="41" t="s">
        <v>49</v>
      </c>
      <c r="F49" s="41">
        <v>200</v>
      </c>
      <c r="G49" s="42">
        <v>37645</v>
      </c>
    </row>
    <row r="50" spans="1:7" ht="31.5">
      <c r="A50" s="37" t="s">
        <v>50</v>
      </c>
      <c r="B50" s="35" t="s">
        <v>91</v>
      </c>
      <c r="C50" s="35" t="s">
        <v>85</v>
      </c>
      <c r="D50" s="35"/>
      <c r="E50" s="41"/>
      <c r="F50" s="41"/>
      <c r="G50" s="31">
        <f t="shared" ref="G50:G55" si="0">G51</f>
        <v>10000</v>
      </c>
    </row>
    <row r="51" spans="1:7" ht="47.25">
      <c r="A51" s="37" t="s">
        <v>137</v>
      </c>
      <c r="B51" s="35" t="s">
        <v>91</v>
      </c>
      <c r="C51" s="35" t="s">
        <v>85</v>
      </c>
      <c r="D51" s="35">
        <v>10</v>
      </c>
      <c r="E51" s="32"/>
      <c r="F51" s="32"/>
      <c r="G51" s="31">
        <f t="shared" si="0"/>
        <v>10000</v>
      </c>
    </row>
    <row r="52" spans="1:7" ht="91.7" customHeight="1">
      <c r="A52" s="37" t="s">
        <v>108</v>
      </c>
      <c r="B52" s="36" t="s">
        <v>91</v>
      </c>
      <c r="C52" s="36" t="s">
        <v>85</v>
      </c>
      <c r="D52" s="36">
        <v>10</v>
      </c>
      <c r="E52" s="41" t="s">
        <v>51</v>
      </c>
      <c r="F52" s="41"/>
      <c r="G52" s="42">
        <f t="shared" si="0"/>
        <v>10000</v>
      </c>
    </row>
    <row r="53" spans="1:7" ht="143.25" customHeight="1">
      <c r="A53" s="18" t="s">
        <v>109</v>
      </c>
      <c r="B53" s="36" t="s">
        <v>91</v>
      </c>
      <c r="C53" s="36" t="s">
        <v>85</v>
      </c>
      <c r="D53" s="36">
        <v>10</v>
      </c>
      <c r="E53" s="41" t="s">
        <v>52</v>
      </c>
      <c r="F53" s="41"/>
      <c r="G53" s="42">
        <f t="shared" si="0"/>
        <v>10000</v>
      </c>
    </row>
    <row r="54" spans="1:7" ht="45.6" customHeight="1">
      <c r="A54" s="18" t="s">
        <v>53</v>
      </c>
      <c r="B54" s="36" t="s">
        <v>91</v>
      </c>
      <c r="C54" s="36" t="s">
        <v>85</v>
      </c>
      <c r="D54" s="36">
        <v>10</v>
      </c>
      <c r="E54" s="41" t="s">
        <v>54</v>
      </c>
      <c r="F54" s="41"/>
      <c r="G54" s="42">
        <f t="shared" si="0"/>
        <v>10000</v>
      </c>
    </row>
    <row r="55" spans="1:7" ht="31.35" customHeight="1">
      <c r="A55" s="18" t="s">
        <v>55</v>
      </c>
      <c r="B55" s="36" t="s">
        <v>91</v>
      </c>
      <c r="C55" s="36" t="s">
        <v>85</v>
      </c>
      <c r="D55" s="36">
        <v>10</v>
      </c>
      <c r="E55" s="41" t="s">
        <v>56</v>
      </c>
      <c r="F55" s="41"/>
      <c r="G55" s="42">
        <f t="shared" si="0"/>
        <v>10000</v>
      </c>
    </row>
    <row r="56" spans="1:7" ht="31.5">
      <c r="A56" s="18" t="s">
        <v>21</v>
      </c>
      <c r="B56" s="36" t="s">
        <v>91</v>
      </c>
      <c r="C56" s="36" t="s">
        <v>85</v>
      </c>
      <c r="D56" s="36">
        <v>10</v>
      </c>
      <c r="E56" s="41" t="s">
        <v>56</v>
      </c>
      <c r="F56" s="41">
        <v>200</v>
      </c>
      <c r="G56" s="42">
        <v>10000</v>
      </c>
    </row>
    <row r="57" spans="1:7" ht="15.75">
      <c r="A57" s="37" t="s">
        <v>57</v>
      </c>
      <c r="B57" s="35" t="s">
        <v>91</v>
      </c>
      <c r="C57" s="35" t="s">
        <v>86</v>
      </c>
      <c r="D57" s="35"/>
      <c r="E57" s="32"/>
      <c r="F57" s="32"/>
      <c r="G57" s="31">
        <f t="shared" ref="G57:G62" si="1">G58</f>
        <v>148000</v>
      </c>
    </row>
    <row r="58" spans="1:7" ht="15.75">
      <c r="A58" s="37" t="s">
        <v>58</v>
      </c>
      <c r="B58" s="35" t="s">
        <v>91</v>
      </c>
      <c r="C58" s="35" t="s">
        <v>86</v>
      </c>
      <c r="D58" s="35" t="s">
        <v>85</v>
      </c>
      <c r="E58" s="32"/>
      <c r="F58" s="32"/>
      <c r="G58" s="31">
        <f t="shared" si="1"/>
        <v>148000</v>
      </c>
    </row>
    <row r="59" spans="1:7" ht="78" customHeight="1">
      <c r="A59" s="37" t="s">
        <v>111</v>
      </c>
      <c r="B59" s="36" t="s">
        <v>91</v>
      </c>
      <c r="C59" s="36" t="s">
        <v>86</v>
      </c>
      <c r="D59" s="36" t="s">
        <v>85</v>
      </c>
      <c r="E59" s="41" t="s">
        <v>59</v>
      </c>
      <c r="F59" s="41"/>
      <c r="G59" s="42">
        <f t="shared" si="1"/>
        <v>148000</v>
      </c>
    </row>
    <row r="60" spans="1:7" ht="78" customHeight="1">
      <c r="A60" s="18" t="s">
        <v>110</v>
      </c>
      <c r="B60" s="19" t="s">
        <v>91</v>
      </c>
      <c r="C60" s="19" t="s">
        <v>86</v>
      </c>
      <c r="D60" s="19" t="s">
        <v>85</v>
      </c>
      <c r="E60" s="48" t="s">
        <v>60</v>
      </c>
      <c r="F60" s="48"/>
      <c r="G60" s="49">
        <f t="shared" si="1"/>
        <v>148000</v>
      </c>
    </row>
    <row r="61" spans="1:7" ht="31.5">
      <c r="A61" s="18" t="s">
        <v>61</v>
      </c>
      <c r="B61" s="19" t="s">
        <v>91</v>
      </c>
      <c r="C61" s="19" t="s">
        <v>86</v>
      </c>
      <c r="D61" s="19" t="s">
        <v>85</v>
      </c>
      <c r="E61" s="48" t="s">
        <v>62</v>
      </c>
      <c r="F61" s="48"/>
      <c r="G61" s="49">
        <f t="shared" si="1"/>
        <v>148000</v>
      </c>
    </row>
    <row r="62" spans="1:7" ht="15.75">
      <c r="A62" s="18" t="s">
        <v>63</v>
      </c>
      <c r="B62" s="36" t="s">
        <v>91</v>
      </c>
      <c r="C62" s="36" t="s">
        <v>86</v>
      </c>
      <c r="D62" s="36" t="s">
        <v>85</v>
      </c>
      <c r="E62" s="41" t="s">
        <v>64</v>
      </c>
      <c r="F62" s="41"/>
      <c r="G62" s="42">
        <f t="shared" si="1"/>
        <v>148000</v>
      </c>
    </row>
    <row r="63" spans="1:7">
      <c r="A63" s="72" t="s">
        <v>21</v>
      </c>
      <c r="B63" s="73" t="s">
        <v>91</v>
      </c>
      <c r="C63" s="73" t="s">
        <v>86</v>
      </c>
      <c r="D63" s="73" t="s">
        <v>85</v>
      </c>
      <c r="E63" s="71" t="s">
        <v>64</v>
      </c>
      <c r="F63" s="71">
        <v>200</v>
      </c>
      <c r="G63" s="70">
        <v>148000</v>
      </c>
    </row>
    <row r="64" spans="1:7">
      <c r="A64" s="72"/>
      <c r="B64" s="73"/>
      <c r="C64" s="73"/>
      <c r="D64" s="73"/>
      <c r="E64" s="71"/>
      <c r="F64" s="71"/>
      <c r="G64" s="70"/>
    </row>
    <row r="65" spans="1:7" ht="19.5" customHeight="1">
      <c r="A65" s="37" t="s">
        <v>65</v>
      </c>
      <c r="B65" s="35" t="s">
        <v>91</v>
      </c>
      <c r="C65" s="35" t="s">
        <v>87</v>
      </c>
      <c r="D65" s="35"/>
      <c r="E65" s="32"/>
      <c r="F65" s="32"/>
      <c r="G65" s="31">
        <f>G66</f>
        <v>2570716</v>
      </c>
    </row>
    <row r="66" spans="1:7" ht="19.5" customHeight="1">
      <c r="A66" s="37" t="s">
        <v>66</v>
      </c>
      <c r="B66" s="35" t="s">
        <v>91</v>
      </c>
      <c r="C66" s="35" t="s">
        <v>87</v>
      </c>
      <c r="D66" s="35" t="s">
        <v>82</v>
      </c>
      <c r="E66" s="32"/>
      <c r="F66" s="32"/>
      <c r="G66" s="31">
        <f>G67</f>
        <v>2570716</v>
      </c>
    </row>
    <row r="67" spans="1:7" ht="45.6" customHeight="1">
      <c r="A67" s="18" t="s">
        <v>106</v>
      </c>
      <c r="B67" s="36" t="s">
        <v>91</v>
      </c>
      <c r="C67" s="36" t="s">
        <v>87</v>
      </c>
      <c r="D67" s="36" t="s">
        <v>82</v>
      </c>
      <c r="E67" s="41" t="s">
        <v>67</v>
      </c>
      <c r="F67" s="41"/>
      <c r="G67" s="42">
        <f>G68</f>
        <v>2570716</v>
      </c>
    </row>
    <row r="68" spans="1:7">
      <c r="A68" s="72" t="s">
        <v>104</v>
      </c>
      <c r="B68" s="73" t="s">
        <v>91</v>
      </c>
      <c r="C68" s="73">
        <v>8</v>
      </c>
      <c r="D68" s="73">
        <v>1</v>
      </c>
      <c r="E68" s="71" t="s">
        <v>68</v>
      </c>
      <c r="F68" s="71"/>
      <c r="G68" s="70">
        <f>G71</f>
        <v>2570716</v>
      </c>
    </row>
    <row r="69" spans="1:7">
      <c r="A69" s="72"/>
      <c r="B69" s="73"/>
      <c r="C69" s="73"/>
      <c r="D69" s="73"/>
      <c r="E69" s="71"/>
      <c r="F69" s="71"/>
      <c r="G69" s="70"/>
    </row>
    <row r="70" spans="1:7" ht="19.5" customHeight="1">
      <c r="A70" s="72"/>
      <c r="B70" s="73"/>
      <c r="C70" s="73"/>
      <c r="D70" s="73"/>
      <c r="E70" s="71"/>
      <c r="F70" s="71"/>
      <c r="G70" s="70"/>
    </row>
    <row r="71" spans="1:7" ht="61.9" customHeight="1">
      <c r="A71" s="18" t="s">
        <v>101</v>
      </c>
      <c r="B71" s="36" t="s">
        <v>91</v>
      </c>
      <c r="C71" s="36" t="s">
        <v>87</v>
      </c>
      <c r="D71" s="36" t="s">
        <v>82</v>
      </c>
      <c r="E71" s="41" t="s">
        <v>69</v>
      </c>
      <c r="F71" s="41"/>
      <c r="G71" s="42">
        <f>G74+G76+G72</f>
        <v>2570716</v>
      </c>
    </row>
    <row r="72" spans="1:7" ht="46.15" customHeight="1">
      <c r="A72" s="18" t="s">
        <v>116</v>
      </c>
      <c r="B72" s="36" t="s">
        <v>91</v>
      </c>
      <c r="C72" s="36" t="s">
        <v>87</v>
      </c>
      <c r="D72" s="36" t="s">
        <v>82</v>
      </c>
      <c r="E72" s="41" t="s">
        <v>117</v>
      </c>
      <c r="F72" s="41"/>
      <c r="G72" s="42">
        <f>G73</f>
        <v>693725</v>
      </c>
    </row>
    <row r="73" spans="1:7" ht="81" customHeight="1">
      <c r="A73" s="18" t="s">
        <v>27</v>
      </c>
      <c r="B73" s="36" t="s">
        <v>91</v>
      </c>
      <c r="C73" s="36" t="s">
        <v>87</v>
      </c>
      <c r="D73" s="36" t="s">
        <v>82</v>
      </c>
      <c r="E73" s="41" t="s">
        <v>117</v>
      </c>
      <c r="F73" s="41">
        <v>100</v>
      </c>
      <c r="G73" s="42">
        <v>693725</v>
      </c>
    </row>
    <row r="74" spans="1:7" ht="47.25">
      <c r="A74" s="18" t="s">
        <v>100</v>
      </c>
      <c r="B74" s="36" t="s">
        <v>91</v>
      </c>
      <c r="C74" s="36" t="s">
        <v>87</v>
      </c>
      <c r="D74" s="36" t="s">
        <v>82</v>
      </c>
      <c r="E74" s="41" t="s">
        <v>99</v>
      </c>
      <c r="F74" s="41"/>
      <c r="G74" s="42">
        <f>G75</f>
        <v>1711684</v>
      </c>
    </row>
    <row r="75" spans="1:7" ht="78.75">
      <c r="A75" s="18" t="s">
        <v>27</v>
      </c>
      <c r="B75" s="36" t="s">
        <v>91</v>
      </c>
      <c r="C75" s="36" t="s">
        <v>87</v>
      </c>
      <c r="D75" s="36" t="s">
        <v>82</v>
      </c>
      <c r="E75" s="41" t="s">
        <v>99</v>
      </c>
      <c r="F75" s="41">
        <v>100</v>
      </c>
      <c r="G75" s="42">
        <f>1701118+10566</f>
        <v>1711684</v>
      </c>
    </row>
    <row r="76" spans="1:7" ht="31.5">
      <c r="A76" s="18" t="s">
        <v>70</v>
      </c>
      <c r="B76" s="36" t="s">
        <v>91</v>
      </c>
      <c r="C76" s="36" t="s">
        <v>87</v>
      </c>
      <c r="D76" s="36" t="s">
        <v>82</v>
      </c>
      <c r="E76" s="41" t="s">
        <v>71</v>
      </c>
      <c r="F76" s="41"/>
      <c r="G76" s="42">
        <f>G77</f>
        <v>165307</v>
      </c>
    </row>
    <row r="77" spans="1:7" ht="31.5">
      <c r="A77" s="18" t="s">
        <v>21</v>
      </c>
      <c r="B77" s="36" t="s">
        <v>91</v>
      </c>
      <c r="C77" s="36" t="s">
        <v>87</v>
      </c>
      <c r="D77" s="36" t="s">
        <v>82</v>
      </c>
      <c r="E77" s="41" t="s">
        <v>71</v>
      </c>
      <c r="F77" s="41">
        <v>200</v>
      </c>
      <c r="G77" s="42">
        <v>165307</v>
      </c>
    </row>
    <row r="78" spans="1:7" ht="18.75" customHeight="1">
      <c r="A78" s="37" t="s">
        <v>72</v>
      </c>
      <c r="B78" s="35" t="s">
        <v>91</v>
      </c>
      <c r="C78" s="35">
        <v>10</v>
      </c>
      <c r="D78" s="35"/>
      <c r="E78" s="32"/>
      <c r="F78" s="32"/>
      <c r="G78" s="31">
        <f t="shared" ref="G78:G82" si="2">G79</f>
        <v>541000</v>
      </c>
    </row>
    <row r="79" spans="1:7" ht="19.5" customHeight="1">
      <c r="A79" s="37" t="s">
        <v>73</v>
      </c>
      <c r="B79" s="35" t="s">
        <v>91</v>
      </c>
      <c r="C79" s="35">
        <v>10</v>
      </c>
      <c r="D79" s="35" t="s">
        <v>82</v>
      </c>
      <c r="E79" s="41"/>
      <c r="F79" s="41"/>
      <c r="G79" s="31">
        <f t="shared" si="2"/>
        <v>541000</v>
      </c>
    </row>
    <row r="80" spans="1:7" ht="63">
      <c r="A80" s="37" t="s">
        <v>112</v>
      </c>
      <c r="B80" s="36" t="s">
        <v>91</v>
      </c>
      <c r="C80" s="36">
        <v>10</v>
      </c>
      <c r="D80" s="36" t="s">
        <v>82</v>
      </c>
      <c r="E80" s="41" t="s">
        <v>74</v>
      </c>
      <c r="F80" s="41"/>
      <c r="G80" s="42">
        <f t="shared" si="2"/>
        <v>541000</v>
      </c>
    </row>
    <row r="81" spans="1:7" ht="79.5" customHeight="1">
      <c r="A81" s="18" t="s">
        <v>113</v>
      </c>
      <c r="B81" s="36" t="s">
        <v>91</v>
      </c>
      <c r="C81" s="36">
        <v>10</v>
      </c>
      <c r="D81" s="36" t="s">
        <v>82</v>
      </c>
      <c r="E81" s="41" t="s">
        <v>75</v>
      </c>
      <c r="F81" s="41"/>
      <c r="G81" s="42">
        <f t="shared" si="2"/>
        <v>541000</v>
      </c>
    </row>
    <row r="82" spans="1:7" ht="77.45" customHeight="1">
      <c r="A82" s="18" t="s">
        <v>76</v>
      </c>
      <c r="B82" s="36" t="s">
        <v>91</v>
      </c>
      <c r="C82" s="36">
        <v>10</v>
      </c>
      <c r="D82" s="36" t="s">
        <v>82</v>
      </c>
      <c r="E82" s="41" t="s">
        <v>77</v>
      </c>
      <c r="F82" s="41"/>
      <c r="G82" s="42">
        <f t="shared" si="2"/>
        <v>541000</v>
      </c>
    </row>
    <row r="83" spans="1:7" ht="31.5">
      <c r="A83" s="18" t="s">
        <v>78</v>
      </c>
      <c r="B83" s="36" t="s">
        <v>91</v>
      </c>
      <c r="C83" s="36">
        <v>10</v>
      </c>
      <c r="D83" s="36" t="s">
        <v>82</v>
      </c>
      <c r="E83" s="41" t="s">
        <v>79</v>
      </c>
      <c r="F83" s="41"/>
      <c r="G83" s="42">
        <f>G84</f>
        <v>541000</v>
      </c>
    </row>
    <row r="84" spans="1:7" ht="15.6" customHeight="1">
      <c r="A84" s="18" t="s">
        <v>80</v>
      </c>
      <c r="B84" s="36" t="s">
        <v>91</v>
      </c>
      <c r="C84" s="36">
        <v>10</v>
      </c>
      <c r="D84" s="36" t="s">
        <v>82</v>
      </c>
      <c r="E84" s="41" t="s">
        <v>81</v>
      </c>
      <c r="F84" s="41">
        <v>300</v>
      </c>
      <c r="G84" s="42">
        <v>541000</v>
      </c>
    </row>
    <row r="85" spans="1:7">
      <c r="A85" s="10"/>
      <c r="B85" s="10"/>
      <c r="C85" s="11"/>
      <c r="D85" s="11"/>
      <c r="E85" s="11"/>
      <c r="F85" s="11"/>
      <c r="G85" s="11"/>
    </row>
  </sheetData>
  <mergeCells count="32">
    <mergeCell ref="A1:G1"/>
    <mergeCell ref="A2:G2"/>
    <mergeCell ref="A4:G4"/>
    <mergeCell ref="A15:A16"/>
    <mergeCell ref="C15:C16"/>
    <mergeCell ref="D15:D16"/>
    <mergeCell ref="E15:E16"/>
    <mergeCell ref="F15:F16"/>
    <mergeCell ref="A5:G5"/>
    <mergeCell ref="B15:B16"/>
    <mergeCell ref="B17:B20"/>
    <mergeCell ref="A17:A20"/>
    <mergeCell ref="C17:C20"/>
    <mergeCell ref="D17:D20"/>
    <mergeCell ref="E17:E20"/>
    <mergeCell ref="A63:A64"/>
    <mergeCell ref="C63:C64"/>
    <mergeCell ref="D63:D64"/>
    <mergeCell ref="E63:E64"/>
    <mergeCell ref="F63:F64"/>
    <mergeCell ref="B63:B64"/>
    <mergeCell ref="A68:A70"/>
    <mergeCell ref="C68:C70"/>
    <mergeCell ref="D68:D70"/>
    <mergeCell ref="E68:E70"/>
    <mergeCell ref="B68:B70"/>
    <mergeCell ref="G68:G70"/>
    <mergeCell ref="G17:G20"/>
    <mergeCell ref="G15:G16"/>
    <mergeCell ref="G63:G64"/>
    <mergeCell ref="F68:F70"/>
    <mergeCell ref="F17:F20"/>
  </mergeCells>
  <pageMargins left="0.51181102362204722" right="0.19685039370078741" top="0.19685039370078741" bottom="0.27559055118110237" header="0.19685039370078741" footer="0.15748031496062992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79"/>
  <sheetViews>
    <sheetView zoomScale="80" zoomScaleNormal="80" workbookViewId="0">
      <selection activeCell="J2" sqref="J2"/>
    </sheetView>
  </sheetViews>
  <sheetFormatPr defaultRowHeight="15"/>
  <cols>
    <col min="1" max="1" width="49" customWidth="1"/>
    <col min="2" max="2" width="5.140625" customWidth="1"/>
    <col min="3" max="4" width="4.42578125" customWidth="1"/>
    <col min="5" max="5" width="16.28515625" customWidth="1"/>
    <col min="6" max="6" width="5" customWidth="1"/>
    <col min="7" max="8" width="14.28515625" customWidth="1"/>
  </cols>
  <sheetData>
    <row r="1" spans="1:8">
      <c r="A1" s="77" t="s">
        <v>139</v>
      </c>
      <c r="B1" s="77"/>
      <c r="C1" s="77"/>
      <c r="D1" s="77"/>
      <c r="E1" s="77"/>
      <c r="F1" s="77"/>
      <c r="G1" s="77"/>
      <c r="H1" s="77"/>
    </row>
    <row r="2" spans="1:8" ht="106.5" customHeight="1">
      <c r="A2" s="65" t="s">
        <v>145</v>
      </c>
      <c r="B2" s="65"/>
      <c r="C2" s="65"/>
      <c r="D2" s="65"/>
      <c r="E2" s="65"/>
      <c r="F2" s="65"/>
      <c r="G2" s="65"/>
      <c r="H2" s="65"/>
    </row>
    <row r="3" spans="1:8" ht="12.2" customHeight="1">
      <c r="A3" s="8"/>
      <c r="B3" s="8"/>
      <c r="C3" s="9"/>
      <c r="D3" s="9"/>
      <c r="E3" s="9"/>
      <c r="F3" s="9"/>
      <c r="G3" s="9"/>
    </row>
    <row r="4" spans="1:8" ht="41.25" customHeight="1">
      <c r="A4" s="74" t="s">
        <v>103</v>
      </c>
      <c r="B4" s="74"/>
      <c r="C4" s="74"/>
      <c r="D4" s="74"/>
      <c r="E4" s="74"/>
      <c r="F4" s="74"/>
      <c r="G4" s="74"/>
      <c r="H4" s="74"/>
    </row>
    <row r="5" spans="1:8" ht="20.25">
      <c r="A5" s="75" t="s">
        <v>133</v>
      </c>
      <c r="B5" s="75"/>
      <c r="C5" s="75"/>
      <c r="D5" s="75"/>
      <c r="E5" s="75"/>
      <c r="F5" s="75"/>
      <c r="G5" s="75"/>
      <c r="H5" s="25"/>
    </row>
    <row r="6" spans="1:8" ht="15.75">
      <c r="A6" s="78" t="s">
        <v>0</v>
      </c>
      <c r="B6" s="78"/>
      <c r="C6" s="78"/>
      <c r="D6" s="78"/>
      <c r="E6" s="78"/>
      <c r="F6" s="78"/>
      <c r="G6" s="78"/>
      <c r="H6" s="78"/>
    </row>
    <row r="7" spans="1:8" ht="110.25">
      <c r="A7" s="32" t="s">
        <v>1</v>
      </c>
      <c r="B7" s="41" t="s">
        <v>90</v>
      </c>
      <c r="C7" s="57" t="s">
        <v>2</v>
      </c>
      <c r="D7" s="57" t="s">
        <v>3</v>
      </c>
      <c r="E7" s="57" t="s">
        <v>4</v>
      </c>
      <c r="F7" s="57" t="s">
        <v>5</v>
      </c>
      <c r="G7" s="58" t="s">
        <v>128</v>
      </c>
      <c r="H7" s="58" t="s">
        <v>129</v>
      </c>
    </row>
    <row r="8" spans="1:8" ht="15.75">
      <c r="A8" s="27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7</v>
      </c>
    </row>
    <row r="9" spans="1:8" ht="15.75">
      <c r="A9" s="37" t="s">
        <v>88</v>
      </c>
      <c r="B9" s="30"/>
      <c r="C9" s="32"/>
      <c r="D9" s="32"/>
      <c r="E9" s="32"/>
      <c r="F9" s="32"/>
      <c r="G9" s="31">
        <f>G11+G43+G50+G65+G72+G57+G79</f>
        <v>5197070</v>
      </c>
      <c r="H9" s="31">
        <f>H11+H43+H50+H65+H72+H57+H79</f>
        <v>5123113</v>
      </c>
    </row>
    <row r="10" spans="1:8" ht="31.5">
      <c r="A10" s="37" t="s">
        <v>89</v>
      </c>
      <c r="B10" s="35" t="s">
        <v>91</v>
      </c>
      <c r="C10" s="32"/>
      <c r="D10" s="32"/>
      <c r="E10" s="32"/>
      <c r="F10" s="32"/>
      <c r="G10" s="31"/>
      <c r="H10" s="31"/>
    </row>
    <row r="11" spans="1:8" ht="15.75">
      <c r="A11" s="37" t="s">
        <v>7</v>
      </c>
      <c r="B11" s="35" t="s">
        <v>91</v>
      </c>
      <c r="C11" s="35" t="s">
        <v>82</v>
      </c>
      <c r="D11" s="35"/>
      <c r="E11" s="32"/>
      <c r="F11" s="32"/>
      <c r="G11" s="31">
        <f>G12+G21+G32+G37</f>
        <v>1856712</v>
      </c>
      <c r="H11" s="31">
        <f>H12+H21+H32+H37</f>
        <v>1708039</v>
      </c>
    </row>
    <row r="12" spans="1:8" ht="47.25">
      <c r="A12" s="37" t="s">
        <v>8</v>
      </c>
      <c r="B12" s="35" t="s">
        <v>91</v>
      </c>
      <c r="C12" s="35" t="s">
        <v>82</v>
      </c>
      <c r="D12" s="35" t="s">
        <v>83</v>
      </c>
      <c r="E12" s="32"/>
      <c r="F12" s="32"/>
      <c r="G12" s="31">
        <f t="shared" ref="G12:H14" si="0">G13</f>
        <v>762108</v>
      </c>
      <c r="H12" s="31">
        <f t="shared" si="0"/>
        <v>762108</v>
      </c>
    </row>
    <row r="13" spans="1:8" ht="31.5">
      <c r="A13" s="37" t="s">
        <v>9</v>
      </c>
      <c r="B13" s="35" t="s">
        <v>91</v>
      </c>
      <c r="C13" s="35" t="s">
        <v>82</v>
      </c>
      <c r="D13" s="35" t="s">
        <v>83</v>
      </c>
      <c r="E13" s="32" t="s">
        <v>10</v>
      </c>
      <c r="F13" s="32"/>
      <c r="G13" s="31">
        <f t="shared" si="0"/>
        <v>762108</v>
      </c>
      <c r="H13" s="31">
        <f t="shared" si="0"/>
        <v>762108</v>
      </c>
    </row>
    <row r="14" spans="1:8" ht="15.75">
      <c r="A14" s="18" t="s">
        <v>11</v>
      </c>
      <c r="B14" s="36" t="s">
        <v>91</v>
      </c>
      <c r="C14" s="36" t="s">
        <v>82</v>
      </c>
      <c r="D14" s="36" t="s">
        <v>83</v>
      </c>
      <c r="E14" s="41" t="s">
        <v>12</v>
      </c>
      <c r="F14" s="41"/>
      <c r="G14" s="42">
        <f t="shared" si="0"/>
        <v>762108</v>
      </c>
      <c r="H14" s="42">
        <f t="shared" si="0"/>
        <v>762108</v>
      </c>
    </row>
    <row r="15" spans="1:8">
      <c r="A15" s="72" t="s">
        <v>13</v>
      </c>
      <c r="B15" s="73" t="s">
        <v>91</v>
      </c>
      <c r="C15" s="73" t="s">
        <v>82</v>
      </c>
      <c r="D15" s="73" t="s">
        <v>83</v>
      </c>
      <c r="E15" s="71" t="s">
        <v>14</v>
      </c>
      <c r="F15" s="71"/>
      <c r="G15" s="70">
        <f>G17</f>
        <v>762108</v>
      </c>
      <c r="H15" s="70">
        <f>H17</f>
        <v>762108</v>
      </c>
    </row>
    <row r="16" spans="1:8">
      <c r="A16" s="72"/>
      <c r="B16" s="73"/>
      <c r="C16" s="73"/>
      <c r="D16" s="73"/>
      <c r="E16" s="71"/>
      <c r="F16" s="71"/>
      <c r="G16" s="70"/>
      <c r="H16" s="70"/>
    </row>
    <row r="17" spans="1:9" ht="15" customHeight="1">
      <c r="A17" s="72" t="s">
        <v>102</v>
      </c>
      <c r="B17" s="73" t="s">
        <v>91</v>
      </c>
      <c r="C17" s="73" t="s">
        <v>82</v>
      </c>
      <c r="D17" s="73" t="s">
        <v>83</v>
      </c>
      <c r="E17" s="71" t="s">
        <v>14</v>
      </c>
      <c r="F17" s="71">
        <v>100</v>
      </c>
      <c r="G17" s="70">
        <v>762108</v>
      </c>
      <c r="H17" s="70">
        <v>762108</v>
      </c>
    </row>
    <row r="18" spans="1:9" ht="15" customHeight="1">
      <c r="A18" s="72"/>
      <c r="B18" s="73"/>
      <c r="C18" s="73"/>
      <c r="D18" s="73"/>
      <c r="E18" s="71"/>
      <c r="F18" s="71"/>
      <c r="G18" s="70"/>
      <c r="H18" s="70"/>
    </row>
    <row r="19" spans="1:9" ht="15" customHeight="1">
      <c r="A19" s="72"/>
      <c r="B19" s="73"/>
      <c r="C19" s="73"/>
      <c r="D19" s="73"/>
      <c r="E19" s="71"/>
      <c r="F19" s="71"/>
      <c r="G19" s="70"/>
      <c r="H19" s="70"/>
    </row>
    <row r="20" spans="1:9" ht="36.75" customHeight="1">
      <c r="A20" s="72"/>
      <c r="B20" s="73"/>
      <c r="C20" s="73"/>
      <c r="D20" s="73"/>
      <c r="E20" s="71"/>
      <c r="F20" s="71"/>
      <c r="G20" s="70"/>
      <c r="H20" s="70"/>
    </row>
    <row r="21" spans="1:9" ht="15" customHeight="1">
      <c r="A21" s="37" t="s">
        <v>121</v>
      </c>
      <c r="B21" s="35" t="s">
        <v>91</v>
      </c>
      <c r="C21" s="35" t="s">
        <v>82</v>
      </c>
      <c r="D21" s="35" t="s">
        <v>84</v>
      </c>
      <c r="E21" s="32"/>
      <c r="F21" s="32"/>
      <c r="G21" s="31">
        <f>G22+G27</f>
        <v>662680</v>
      </c>
      <c r="H21" s="31">
        <f>H22+H27</f>
        <v>529007</v>
      </c>
    </row>
    <row r="22" spans="1:9" ht="63">
      <c r="A22" s="37" t="s">
        <v>107</v>
      </c>
      <c r="B22" s="35" t="s">
        <v>91</v>
      </c>
      <c r="C22" s="35" t="s">
        <v>82</v>
      </c>
      <c r="D22" s="35" t="s">
        <v>84</v>
      </c>
      <c r="E22" s="32" t="s">
        <v>15</v>
      </c>
      <c r="F22" s="32"/>
      <c r="G22" s="31">
        <f t="shared" ref="G22:H25" si="1">G23</f>
        <v>17298</v>
      </c>
      <c r="H22" s="31">
        <f t="shared" si="1"/>
        <v>17298</v>
      </c>
    </row>
    <row r="23" spans="1:9" ht="91.15" customHeight="1">
      <c r="A23" s="18" t="s">
        <v>114</v>
      </c>
      <c r="B23" s="36" t="s">
        <v>91</v>
      </c>
      <c r="C23" s="36" t="s">
        <v>82</v>
      </c>
      <c r="D23" s="36" t="s">
        <v>84</v>
      </c>
      <c r="E23" s="41" t="s">
        <v>16</v>
      </c>
      <c r="F23" s="41"/>
      <c r="G23" s="42">
        <f t="shared" si="1"/>
        <v>17298</v>
      </c>
      <c r="H23" s="42">
        <f t="shared" si="1"/>
        <v>17298</v>
      </c>
    </row>
    <row r="24" spans="1:9" ht="30.6" customHeight="1">
      <c r="A24" s="18" t="s">
        <v>17</v>
      </c>
      <c r="B24" s="36" t="s">
        <v>91</v>
      </c>
      <c r="C24" s="36" t="s">
        <v>82</v>
      </c>
      <c r="D24" s="36" t="s">
        <v>84</v>
      </c>
      <c r="E24" s="41" t="s">
        <v>18</v>
      </c>
      <c r="F24" s="41"/>
      <c r="G24" s="42">
        <f>G25</f>
        <v>17298</v>
      </c>
      <c r="H24" s="61">
        <f>H25</f>
        <v>17298</v>
      </c>
    </row>
    <row r="25" spans="1:9" ht="31.5">
      <c r="A25" s="18" t="s">
        <v>19</v>
      </c>
      <c r="B25" s="36" t="s">
        <v>91</v>
      </c>
      <c r="C25" s="36" t="s">
        <v>82</v>
      </c>
      <c r="D25" s="36" t="s">
        <v>84</v>
      </c>
      <c r="E25" s="41" t="s">
        <v>20</v>
      </c>
      <c r="F25" s="41"/>
      <c r="G25" s="42">
        <f t="shared" si="1"/>
        <v>17298</v>
      </c>
      <c r="H25" s="42">
        <f t="shared" si="1"/>
        <v>17298</v>
      </c>
    </row>
    <row r="26" spans="1:9" ht="29.85" customHeight="1">
      <c r="A26" s="18" t="s">
        <v>21</v>
      </c>
      <c r="B26" s="36" t="s">
        <v>91</v>
      </c>
      <c r="C26" s="36" t="s">
        <v>82</v>
      </c>
      <c r="D26" s="36" t="s">
        <v>84</v>
      </c>
      <c r="E26" s="41" t="s">
        <v>20</v>
      </c>
      <c r="F26" s="41">
        <v>200</v>
      </c>
      <c r="G26" s="42">
        <v>17298</v>
      </c>
      <c r="H26" s="42">
        <v>17298</v>
      </c>
    </row>
    <row r="27" spans="1:9" ht="31.5">
      <c r="A27" s="37" t="s">
        <v>22</v>
      </c>
      <c r="B27" s="35" t="s">
        <v>91</v>
      </c>
      <c r="C27" s="35" t="s">
        <v>82</v>
      </c>
      <c r="D27" s="35" t="s">
        <v>84</v>
      </c>
      <c r="E27" s="32" t="s">
        <v>23</v>
      </c>
      <c r="F27" s="32"/>
      <c r="G27" s="31">
        <f>G28</f>
        <v>645382</v>
      </c>
      <c r="H27" s="31">
        <f>H28</f>
        <v>511709</v>
      </c>
    </row>
    <row r="28" spans="1:9" ht="31.5">
      <c r="A28" s="18" t="s">
        <v>24</v>
      </c>
      <c r="B28" s="36" t="s">
        <v>91</v>
      </c>
      <c r="C28" s="36" t="s">
        <v>82</v>
      </c>
      <c r="D28" s="36" t="s">
        <v>84</v>
      </c>
      <c r="E28" s="41" t="s">
        <v>25</v>
      </c>
      <c r="F28" s="41"/>
      <c r="G28" s="42">
        <f>G29</f>
        <v>645382</v>
      </c>
      <c r="H28" s="42">
        <f>H29</f>
        <v>511709</v>
      </c>
    </row>
    <row r="29" spans="1:9" ht="31.5">
      <c r="A29" s="18" t="s">
        <v>13</v>
      </c>
      <c r="B29" s="36" t="s">
        <v>91</v>
      </c>
      <c r="C29" s="36" t="s">
        <v>82</v>
      </c>
      <c r="D29" s="36" t="s">
        <v>84</v>
      </c>
      <c r="E29" s="41" t="s">
        <v>26</v>
      </c>
      <c r="F29" s="41"/>
      <c r="G29" s="42">
        <f>G30+G31</f>
        <v>645382</v>
      </c>
      <c r="H29" s="42">
        <f>H30+H31</f>
        <v>511709</v>
      </c>
      <c r="I29" s="7"/>
    </row>
    <row r="30" spans="1:9" ht="77.45" customHeight="1">
      <c r="A30" s="18" t="s">
        <v>27</v>
      </c>
      <c r="B30" s="36" t="s">
        <v>91</v>
      </c>
      <c r="C30" s="36" t="s">
        <v>82</v>
      </c>
      <c r="D30" s="36" t="s">
        <v>84</v>
      </c>
      <c r="E30" s="41" t="s">
        <v>26</v>
      </c>
      <c r="F30" s="41">
        <v>100</v>
      </c>
      <c r="G30" s="42">
        <v>569182</v>
      </c>
      <c r="H30" s="42">
        <v>445509</v>
      </c>
    </row>
    <row r="31" spans="1:9" ht="31.35" customHeight="1">
      <c r="A31" s="18" t="s">
        <v>21</v>
      </c>
      <c r="B31" s="36" t="s">
        <v>91</v>
      </c>
      <c r="C31" s="36" t="s">
        <v>82</v>
      </c>
      <c r="D31" s="36" t="s">
        <v>84</v>
      </c>
      <c r="E31" s="41" t="s">
        <v>26</v>
      </c>
      <c r="F31" s="41">
        <v>200</v>
      </c>
      <c r="G31" s="42">
        <v>76200</v>
      </c>
      <c r="H31" s="42">
        <v>66200</v>
      </c>
    </row>
    <row r="32" spans="1:9" ht="15.75">
      <c r="A32" s="37" t="s">
        <v>28</v>
      </c>
      <c r="B32" s="35" t="s">
        <v>91</v>
      </c>
      <c r="C32" s="35" t="s">
        <v>82</v>
      </c>
      <c r="D32" s="35">
        <v>11</v>
      </c>
      <c r="E32" s="32"/>
      <c r="F32" s="56"/>
      <c r="G32" s="31">
        <f t="shared" ref="G32:H35" si="2">G33</f>
        <v>1000</v>
      </c>
      <c r="H32" s="31">
        <f t="shared" si="2"/>
        <v>1000</v>
      </c>
    </row>
    <row r="33" spans="1:14" ht="31.5">
      <c r="A33" s="18" t="s">
        <v>29</v>
      </c>
      <c r="B33" s="36" t="s">
        <v>91</v>
      </c>
      <c r="C33" s="36" t="s">
        <v>82</v>
      </c>
      <c r="D33" s="36">
        <v>11</v>
      </c>
      <c r="E33" s="41" t="s">
        <v>30</v>
      </c>
      <c r="F33" s="41"/>
      <c r="G33" s="42">
        <f t="shared" si="2"/>
        <v>1000</v>
      </c>
      <c r="H33" s="42">
        <f t="shared" si="2"/>
        <v>1000</v>
      </c>
    </row>
    <row r="34" spans="1:14" ht="15.75">
      <c r="A34" s="18" t="s">
        <v>28</v>
      </c>
      <c r="B34" s="36" t="s">
        <v>91</v>
      </c>
      <c r="C34" s="36" t="s">
        <v>82</v>
      </c>
      <c r="D34" s="36">
        <v>11</v>
      </c>
      <c r="E34" s="41" t="s">
        <v>31</v>
      </c>
      <c r="F34" s="41"/>
      <c r="G34" s="42">
        <f t="shared" si="2"/>
        <v>1000</v>
      </c>
      <c r="H34" s="42">
        <f t="shared" si="2"/>
        <v>1000</v>
      </c>
    </row>
    <row r="35" spans="1:14" ht="15.75">
      <c r="A35" s="18" t="s">
        <v>32</v>
      </c>
      <c r="B35" s="36" t="s">
        <v>91</v>
      </c>
      <c r="C35" s="36" t="s">
        <v>82</v>
      </c>
      <c r="D35" s="36">
        <v>11</v>
      </c>
      <c r="E35" s="41" t="s">
        <v>33</v>
      </c>
      <c r="F35" s="41"/>
      <c r="G35" s="42">
        <f t="shared" si="2"/>
        <v>1000</v>
      </c>
      <c r="H35" s="42">
        <f t="shared" si="2"/>
        <v>1000</v>
      </c>
    </row>
    <row r="36" spans="1:14" ht="15.75">
      <c r="A36" s="18" t="s">
        <v>41</v>
      </c>
      <c r="B36" s="36" t="s">
        <v>91</v>
      </c>
      <c r="C36" s="36" t="s">
        <v>82</v>
      </c>
      <c r="D36" s="36">
        <v>11</v>
      </c>
      <c r="E36" s="41" t="s">
        <v>33</v>
      </c>
      <c r="F36" s="41">
        <v>800</v>
      </c>
      <c r="G36" s="42">
        <v>1000</v>
      </c>
      <c r="H36" s="42">
        <v>1000</v>
      </c>
    </row>
    <row r="37" spans="1:14" ht="15.75">
      <c r="A37" s="37" t="s">
        <v>34</v>
      </c>
      <c r="B37" s="35" t="s">
        <v>91</v>
      </c>
      <c r="C37" s="35" t="s">
        <v>82</v>
      </c>
      <c r="D37" s="35">
        <v>13</v>
      </c>
      <c r="E37" s="32"/>
      <c r="F37" s="32"/>
      <c r="G37" s="31">
        <f t="shared" ref="G37:H39" si="3">G38</f>
        <v>430924</v>
      </c>
      <c r="H37" s="31">
        <f t="shared" si="3"/>
        <v>415924</v>
      </c>
    </row>
    <row r="38" spans="1:14" ht="31.9" customHeight="1">
      <c r="A38" s="37" t="s">
        <v>35</v>
      </c>
      <c r="B38" s="35" t="s">
        <v>91</v>
      </c>
      <c r="C38" s="35" t="s">
        <v>82</v>
      </c>
      <c r="D38" s="35">
        <v>13</v>
      </c>
      <c r="E38" s="32" t="s">
        <v>36</v>
      </c>
      <c r="F38" s="32"/>
      <c r="G38" s="31">
        <f t="shared" si="3"/>
        <v>430924</v>
      </c>
      <c r="H38" s="31">
        <f t="shared" si="3"/>
        <v>415924</v>
      </c>
    </row>
    <row r="39" spans="1:14" ht="31.5">
      <c r="A39" s="18" t="s">
        <v>37</v>
      </c>
      <c r="B39" s="36" t="s">
        <v>91</v>
      </c>
      <c r="C39" s="36" t="s">
        <v>82</v>
      </c>
      <c r="D39" s="36">
        <v>13</v>
      </c>
      <c r="E39" s="41" t="s">
        <v>38</v>
      </c>
      <c r="F39" s="41"/>
      <c r="G39" s="42">
        <f t="shared" si="3"/>
        <v>430924</v>
      </c>
      <c r="H39" s="42">
        <f t="shared" si="3"/>
        <v>415924</v>
      </c>
    </row>
    <row r="40" spans="1:14" ht="31.5">
      <c r="A40" s="18" t="s">
        <v>39</v>
      </c>
      <c r="B40" s="36" t="s">
        <v>91</v>
      </c>
      <c r="C40" s="36" t="s">
        <v>82</v>
      </c>
      <c r="D40" s="36">
        <v>13</v>
      </c>
      <c r="E40" s="41" t="s">
        <v>40</v>
      </c>
      <c r="F40" s="41"/>
      <c r="G40" s="42">
        <f>G41+G42</f>
        <v>430924</v>
      </c>
      <c r="H40" s="42">
        <f>H41+H42</f>
        <v>415924</v>
      </c>
    </row>
    <row r="41" spans="1:14" ht="31.35" customHeight="1">
      <c r="A41" s="18" t="s">
        <v>21</v>
      </c>
      <c r="B41" s="36" t="s">
        <v>91</v>
      </c>
      <c r="C41" s="36" t="s">
        <v>82</v>
      </c>
      <c r="D41" s="36">
        <v>13</v>
      </c>
      <c r="E41" s="41" t="s">
        <v>40</v>
      </c>
      <c r="F41" s="41">
        <v>200</v>
      </c>
      <c r="G41" s="42">
        <v>79400</v>
      </c>
      <c r="H41" s="42">
        <v>64400</v>
      </c>
    </row>
    <row r="42" spans="1:14" ht="15.75">
      <c r="A42" s="18" t="s">
        <v>41</v>
      </c>
      <c r="B42" s="36" t="s">
        <v>91</v>
      </c>
      <c r="C42" s="36" t="s">
        <v>82</v>
      </c>
      <c r="D42" s="36">
        <v>13</v>
      </c>
      <c r="E42" s="41" t="s">
        <v>40</v>
      </c>
      <c r="F42" s="41">
        <v>800</v>
      </c>
      <c r="G42" s="42">
        <v>351524</v>
      </c>
      <c r="H42" s="42">
        <v>351524</v>
      </c>
    </row>
    <row r="43" spans="1:14" ht="15.75">
      <c r="A43" s="37" t="s">
        <v>42</v>
      </c>
      <c r="B43" s="35" t="s">
        <v>91</v>
      </c>
      <c r="C43" s="35" t="s">
        <v>83</v>
      </c>
      <c r="D43" s="35"/>
      <c r="E43" s="32"/>
      <c r="F43" s="32"/>
      <c r="G43" s="31">
        <f t="shared" ref="G43:H46" si="4">G44</f>
        <v>95548</v>
      </c>
      <c r="H43" s="31">
        <f t="shared" si="4"/>
        <v>98884</v>
      </c>
    </row>
    <row r="44" spans="1:14" ht="31.5">
      <c r="A44" s="37" t="s">
        <v>43</v>
      </c>
      <c r="B44" s="35" t="s">
        <v>91</v>
      </c>
      <c r="C44" s="35" t="s">
        <v>83</v>
      </c>
      <c r="D44" s="35" t="s">
        <v>85</v>
      </c>
      <c r="E44" s="32"/>
      <c r="F44" s="32"/>
      <c r="G44" s="31">
        <f t="shared" si="4"/>
        <v>95548</v>
      </c>
      <c r="H44" s="31">
        <f t="shared" si="4"/>
        <v>98884</v>
      </c>
    </row>
    <row r="45" spans="1:14" ht="31.5">
      <c r="A45" s="18" t="s">
        <v>44</v>
      </c>
      <c r="B45" s="36" t="s">
        <v>91</v>
      </c>
      <c r="C45" s="36" t="s">
        <v>83</v>
      </c>
      <c r="D45" s="36" t="s">
        <v>85</v>
      </c>
      <c r="E45" s="41" t="s">
        <v>45</v>
      </c>
      <c r="F45" s="41"/>
      <c r="G45" s="42">
        <f t="shared" si="4"/>
        <v>95548</v>
      </c>
      <c r="H45" s="42">
        <f t="shared" si="4"/>
        <v>98884</v>
      </c>
    </row>
    <row r="46" spans="1:14" ht="31.5">
      <c r="A46" s="18" t="s">
        <v>46</v>
      </c>
      <c r="B46" s="36" t="s">
        <v>91</v>
      </c>
      <c r="C46" s="36" t="s">
        <v>83</v>
      </c>
      <c r="D46" s="36" t="s">
        <v>85</v>
      </c>
      <c r="E46" s="41" t="s">
        <v>47</v>
      </c>
      <c r="F46" s="41"/>
      <c r="G46" s="42">
        <f t="shared" si="4"/>
        <v>95548</v>
      </c>
      <c r="H46" s="42">
        <f t="shared" si="4"/>
        <v>98884</v>
      </c>
    </row>
    <row r="47" spans="1:14" ht="46.9" customHeight="1">
      <c r="A47" s="18" t="s">
        <v>48</v>
      </c>
      <c r="B47" s="36" t="s">
        <v>91</v>
      </c>
      <c r="C47" s="36" t="s">
        <v>83</v>
      </c>
      <c r="D47" s="36" t="s">
        <v>85</v>
      </c>
      <c r="E47" s="41" t="s">
        <v>49</v>
      </c>
      <c r="F47" s="41"/>
      <c r="G47" s="42">
        <f>G48+G49</f>
        <v>95548</v>
      </c>
      <c r="H47" s="42">
        <f>H48+H49</f>
        <v>98884</v>
      </c>
      <c r="J47" s="7"/>
      <c r="K47" s="7"/>
      <c r="L47" s="7"/>
      <c r="M47" s="7"/>
      <c r="N47" s="7"/>
    </row>
    <row r="48" spans="1:14" ht="76.7" customHeight="1">
      <c r="A48" s="18" t="s">
        <v>27</v>
      </c>
      <c r="B48" s="36" t="s">
        <v>91</v>
      </c>
      <c r="C48" s="36" t="s">
        <v>83</v>
      </c>
      <c r="D48" s="36" t="s">
        <v>85</v>
      </c>
      <c r="E48" s="41" t="s">
        <v>49</v>
      </c>
      <c r="F48" s="41">
        <v>100</v>
      </c>
      <c r="G48" s="42">
        <v>54825</v>
      </c>
      <c r="H48" s="42">
        <v>54825</v>
      </c>
    </row>
    <row r="49" spans="1:8" ht="29.85" customHeight="1">
      <c r="A49" s="18" t="s">
        <v>21</v>
      </c>
      <c r="B49" s="36" t="s">
        <v>91</v>
      </c>
      <c r="C49" s="36" t="s">
        <v>83</v>
      </c>
      <c r="D49" s="36" t="s">
        <v>85</v>
      </c>
      <c r="E49" s="41" t="s">
        <v>49</v>
      </c>
      <c r="F49" s="41">
        <v>200</v>
      </c>
      <c r="G49" s="42">
        <v>40723</v>
      </c>
      <c r="H49" s="42">
        <v>44059</v>
      </c>
    </row>
    <row r="50" spans="1:8" ht="31.5">
      <c r="A50" s="37" t="s">
        <v>50</v>
      </c>
      <c r="B50" s="35" t="s">
        <v>91</v>
      </c>
      <c r="C50" s="35" t="s">
        <v>85</v>
      </c>
      <c r="D50" s="35"/>
      <c r="E50" s="41"/>
      <c r="F50" s="41"/>
      <c r="G50" s="31">
        <f t="shared" ref="G50:H55" si="5">G51</f>
        <v>10000</v>
      </c>
      <c r="H50" s="31">
        <f t="shared" si="5"/>
        <v>10000</v>
      </c>
    </row>
    <row r="51" spans="1:8" ht="63">
      <c r="A51" s="37" t="s">
        <v>137</v>
      </c>
      <c r="B51" s="35" t="s">
        <v>91</v>
      </c>
      <c r="C51" s="35" t="s">
        <v>85</v>
      </c>
      <c r="D51" s="35">
        <v>10</v>
      </c>
      <c r="E51" s="32"/>
      <c r="F51" s="32"/>
      <c r="G51" s="31">
        <f t="shared" si="5"/>
        <v>10000</v>
      </c>
      <c r="H51" s="31">
        <f t="shared" si="5"/>
        <v>10000</v>
      </c>
    </row>
    <row r="52" spans="1:8" ht="106.7" customHeight="1">
      <c r="A52" s="37" t="s">
        <v>108</v>
      </c>
      <c r="B52" s="36" t="s">
        <v>91</v>
      </c>
      <c r="C52" s="36" t="s">
        <v>85</v>
      </c>
      <c r="D52" s="36">
        <v>10</v>
      </c>
      <c r="E52" s="41" t="s">
        <v>51</v>
      </c>
      <c r="F52" s="41"/>
      <c r="G52" s="42">
        <f t="shared" si="5"/>
        <v>10000</v>
      </c>
      <c r="H52" s="42">
        <f t="shared" si="5"/>
        <v>10000</v>
      </c>
    </row>
    <row r="53" spans="1:8" ht="152.85" customHeight="1">
      <c r="A53" s="18" t="s">
        <v>109</v>
      </c>
      <c r="B53" s="36" t="s">
        <v>91</v>
      </c>
      <c r="C53" s="36" t="s">
        <v>85</v>
      </c>
      <c r="D53" s="36">
        <v>10</v>
      </c>
      <c r="E53" s="41" t="s">
        <v>52</v>
      </c>
      <c r="F53" s="41"/>
      <c r="G53" s="42">
        <f t="shared" si="5"/>
        <v>10000</v>
      </c>
      <c r="H53" s="42">
        <f t="shared" si="5"/>
        <v>10000</v>
      </c>
    </row>
    <row r="54" spans="1:8" ht="60.4" customHeight="1">
      <c r="A54" s="18" t="s">
        <v>53</v>
      </c>
      <c r="B54" s="36" t="s">
        <v>91</v>
      </c>
      <c r="C54" s="36" t="s">
        <v>85</v>
      </c>
      <c r="D54" s="36">
        <v>10</v>
      </c>
      <c r="E54" s="41" t="s">
        <v>54</v>
      </c>
      <c r="F54" s="41"/>
      <c r="G54" s="42">
        <f t="shared" si="5"/>
        <v>10000</v>
      </c>
      <c r="H54" s="42">
        <f t="shared" si="5"/>
        <v>10000</v>
      </c>
    </row>
    <row r="55" spans="1:8" ht="47.25">
      <c r="A55" s="18" t="s">
        <v>55</v>
      </c>
      <c r="B55" s="36" t="s">
        <v>91</v>
      </c>
      <c r="C55" s="36" t="s">
        <v>85</v>
      </c>
      <c r="D55" s="36">
        <v>10</v>
      </c>
      <c r="E55" s="41" t="s">
        <v>56</v>
      </c>
      <c r="F55" s="41"/>
      <c r="G55" s="42">
        <f t="shared" si="5"/>
        <v>10000</v>
      </c>
      <c r="H55" s="42">
        <f t="shared" si="5"/>
        <v>10000</v>
      </c>
    </row>
    <row r="56" spans="1:8" ht="30.6" customHeight="1">
      <c r="A56" s="18" t="s">
        <v>21</v>
      </c>
      <c r="B56" s="36" t="s">
        <v>91</v>
      </c>
      <c r="C56" s="36" t="s">
        <v>85</v>
      </c>
      <c r="D56" s="36">
        <v>10</v>
      </c>
      <c r="E56" s="41" t="s">
        <v>56</v>
      </c>
      <c r="F56" s="41">
        <v>200</v>
      </c>
      <c r="G56" s="42">
        <v>10000</v>
      </c>
      <c r="H56" s="42">
        <v>10000</v>
      </c>
    </row>
    <row r="57" spans="1:8" ht="15.75">
      <c r="A57" s="37" t="s">
        <v>57</v>
      </c>
      <c r="B57" s="35" t="s">
        <v>91</v>
      </c>
      <c r="C57" s="35" t="s">
        <v>86</v>
      </c>
      <c r="D57" s="35"/>
      <c r="E57" s="32"/>
      <c r="F57" s="32"/>
      <c r="G57" s="31">
        <f t="shared" ref="G57:H62" si="6">G58</f>
        <v>198000</v>
      </c>
      <c r="H57" s="31">
        <f t="shared" si="6"/>
        <v>148000</v>
      </c>
    </row>
    <row r="58" spans="1:8" ht="15.75">
      <c r="A58" s="37" t="s">
        <v>58</v>
      </c>
      <c r="B58" s="35" t="s">
        <v>91</v>
      </c>
      <c r="C58" s="35" t="s">
        <v>86</v>
      </c>
      <c r="D58" s="35" t="s">
        <v>85</v>
      </c>
      <c r="E58" s="32"/>
      <c r="F58" s="32"/>
      <c r="G58" s="31">
        <f t="shared" si="6"/>
        <v>198000</v>
      </c>
      <c r="H58" s="31">
        <f t="shared" si="6"/>
        <v>148000</v>
      </c>
    </row>
    <row r="59" spans="1:8" ht="76.150000000000006" customHeight="1">
      <c r="A59" s="37" t="s">
        <v>111</v>
      </c>
      <c r="B59" s="36" t="s">
        <v>91</v>
      </c>
      <c r="C59" s="36" t="s">
        <v>86</v>
      </c>
      <c r="D59" s="36" t="s">
        <v>85</v>
      </c>
      <c r="E59" s="41" t="s">
        <v>59</v>
      </c>
      <c r="F59" s="41"/>
      <c r="G59" s="42">
        <f t="shared" si="6"/>
        <v>198000</v>
      </c>
      <c r="H59" s="42">
        <f t="shared" si="6"/>
        <v>148000</v>
      </c>
    </row>
    <row r="60" spans="1:8" ht="91.15" customHeight="1">
      <c r="A60" s="18" t="s">
        <v>110</v>
      </c>
      <c r="B60" s="19" t="s">
        <v>91</v>
      </c>
      <c r="C60" s="19" t="s">
        <v>86</v>
      </c>
      <c r="D60" s="19" t="s">
        <v>85</v>
      </c>
      <c r="E60" s="48" t="s">
        <v>60</v>
      </c>
      <c r="F60" s="48"/>
      <c r="G60" s="49">
        <f t="shared" si="6"/>
        <v>198000</v>
      </c>
      <c r="H60" s="49">
        <f t="shared" si="6"/>
        <v>148000</v>
      </c>
    </row>
    <row r="61" spans="1:8" ht="31.5">
      <c r="A61" s="18" t="s">
        <v>61</v>
      </c>
      <c r="B61" s="19" t="s">
        <v>91</v>
      </c>
      <c r="C61" s="19" t="s">
        <v>86</v>
      </c>
      <c r="D61" s="19" t="s">
        <v>85</v>
      </c>
      <c r="E61" s="48" t="s">
        <v>62</v>
      </c>
      <c r="F61" s="48"/>
      <c r="G61" s="49">
        <f t="shared" si="6"/>
        <v>198000</v>
      </c>
      <c r="H61" s="49">
        <f t="shared" si="6"/>
        <v>148000</v>
      </c>
    </row>
    <row r="62" spans="1:8" ht="15.75">
      <c r="A62" s="18" t="s">
        <v>63</v>
      </c>
      <c r="B62" s="36" t="s">
        <v>91</v>
      </c>
      <c r="C62" s="36" t="s">
        <v>86</v>
      </c>
      <c r="D62" s="36" t="s">
        <v>85</v>
      </c>
      <c r="E62" s="41" t="s">
        <v>64</v>
      </c>
      <c r="F62" s="41"/>
      <c r="G62" s="42">
        <f t="shared" si="6"/>
        <v>198000</v>
      </c>
      <c r="H62" s="42">
        <f t="shared" si="6"/>
        <v>148000</v>
      </c>
    </row>
    <row r="63" spans="1:8">
      <c r="A63" s="72" t="s">
        <v>21</v>
      </c>
      <c r="B63" s="73" t="s">
        <v>91</v>
      </c>
      <c r="C63" s="73" t="s">
        <v>86</v>
      </c>
      <c r="D63" s="73" t="s">
        <v>85</v>
      </c>
      <c r="E63" s="71" t="s">
        <v>64</v>
      </c>
      <c r="F63" s="71">
        <v>200</v>
      </c>
      <c r="G63" s="70">
        <v>198000</v>
      </c>
      <c r="H63" s="70">
        <v>148000</v>
      </c>
    </row>
    <row r="64" spans="1:8">
      <c r="A64" s="72"/>
      <c r="B64" s="73"/>
      <c r="C64" s="73"/>
      <c r="D64" s="73"/>
      <c r="E64" s="71"/>
      <c r="F64" s="71"/>
      <c r="G64" s="70"/>
      <c r="H64" s="70"/>
    </row>
    <row r="65" spans="1:8" ht="15.75">
      <c r="A65" s="37" t="s">
        <v>65</v>
      </c>
      <c r="B65" s="35" t="s">
        <v>91</v>
      </c>
      <c r="C65" s="35" t="s">
        <v>87</v>
      </c>
      <c r="D65" s="35"/>
      <c r="E65" s="32"/>
      <c r="F65" s="32"/>
      <c r="G65" s="31">
        <f t="shared" ref="G65:H66" si="7">G66</f>
        <v>2703418</v>
      </c>
      <c r="H65" s="31">
        <f t="shared" si="7"/>
        <v>2834948</v>
      </c>
    </row>
    <row r="66" spans="1:8" ht="15.75">
      <c r="A66" s="37" t="s">
        <v>66</v>
      </c>
      <c r="B66" s="35" t="s">
        <v>91</v>
      </c>
      <c r="C66" s="35" t="s">
        <v>87</v>
      </c>
      <c r="D66" s="35" t="s">
        <v>82</v>
      </c>
      <c r="E66" s="32"/>
      <c r="F66" s="32"/>
      <c r="G66" s="31">
        <f t="shared" si="7"/>
        <v>2703418</v>
      </c>
      <c r="H66" s="31">
        <f t="shared" si="7"/>
        <v>2834948</v>
      </c>
    </row>
    <row r="67" spans="1:8" ht="61.15" customHeight="1">
      <c r="A67" s="18" t="s">
        <v>106</v>
      </c>
      <c r="B67" s="36" t="s">
        <v>91</v>
      </c>
      <c r="C67" s="36" t="s">
        <v>87</v>
      </c>
      <c r="D67" s="36" t="s">
        <v>82</v>
      </c>
      <c r="E67" s="41" t="s">
        <v>67</v>
      </c>
      <c r="F67" s="41"/>
      <c r="G67" s="42">
        <f>G68+G70</f>
        <v>2703418</v>
      </c>
      <c r="H67" s="42">
        <f>H68+H70</f>
        <v>2834948</v>
      </c>
    </row>
    <row r="68" spans="1:8" ht="47.25">
      <c r="A68" s="18" t="s">
        <v>100</v>
      </c>
      <c r="B68" s="36" t="s">
        <v>91</v>
      </c>
      <c r="C68" s="36" t="s">
        <v>87</v>
      </c>
      <c r="D68" s="36" t="s">
        <v>82</v>
      </c>
      <c r="E68" s="41" t="s">
        <v>99</v>
      </c>
      <c r="F68" s="41"/>
      <c r="G68" s="42">
        <f>G69</f>
        <v>2545513</v>
      </c>
      <c r="H68" s="42">
        <f>H69</f>
        <v>2679766</v>
      </c>
    </row>
    <row r="69" spans="1:8" ht="76.7" customHeight="1">
      <c r="A69" s="18" t="s">
        <v>27</v>
      </c>
      <c r="B69" s="36" t="s">
        <v>91</v>
      </c>
      <c r="C69" s="36" t="s">
        <v>87</v>
      </c>
      <c r="D69" s="36" t="s">
        <v>82</v>
      </c>
      <c r="E69" s="41" t="s">
        <v>99</v>
      </c>
      <c r="F69" s="41">
        <v>100</v>
      </c>
      <c r="G69" s="43">
        <f>2533243+12270</f>
        <v>2545513</v>
      </c>
      <c r="H69" s="43">
        <f>2664772+14994</f>
        <v>2679766</v>
      </c>
    </row>
    <row r="70" spans="1:8" ht="31.5">
      <c r="A70" s="18" t="s">
        <v>70</v>
      </c>
      <c r="B70" s="36" t="s">
        <v>91</v>
      </c>
      <c r="C70" s="36" t="s">
        <v>87</v>
      </c>
      <c r="D70" s="36" t="s">
        <v>82</v>
      </c>
      <c r="E70" s="41" t="s">
        <v>71</v>
      </c>
      <c r="F70" s="41"/>
      <c r="G70" s="42">
        <f>G71</f>
        <v>157905</v>
      </c>
      <c r="H70" s="42">
        <f>H71</f>
        <v>155182</v>
      </c>
    </row>
    <row r="71" spans="1:8" ht="30.6" customHeight="1">
      <c r="A71" s="18" t="s">
        <v>21</v>
      </c>
      <c r="B71" s="36" t="s">
        <v>91</v>
      </c>
      <c r="C71" s="36" t="s">
        <v>87</v>
      </c>
      <c r="D71" s="36" t="s">
        <v>82</v>
      </c>
      <c r="E71" s="41" t="s">
        <v>71</v>
      </c>
      <c r="F71" s="41">
        <v>200</v>
      </c>
      <c r="G71" s="42">
        <v>157905</v>
      </c>
      <c r="H71" s="42">
        <v>155182</v>
      </c>
    </row>
    <row r="72" spans="1:8" ht="15.75">
      <c r="A72" s="37" t="s">
        <v>72</v>
      </c>
      <c r="B72" s="35" t="s">
        <v>91</v>
      </c>
      <c r="C72" s="35">
        <v>10</v>
      </c>
      <c r="D72" s="35"/>
      <c r="E72" s="32"/>
      <c r="F72" s="32"/>
      <c r="G72" s="31">
        <f t="shared" ref="G72:H77" si="8">G73</f>
        <v>205853</v>
      </c>
      <c r="H72" s="31">
        <f t="shared" si="8"/>
        <v>72030</v>
      </c>
    </row>
    <row r="73" spans="1:8" ht="15.75">
      <c r="A73" s="37" t="s">
        <v>73</v>
      </c>
      <c r="B73" s="35" t="s">
        <v>91</v>
      </c>
      <c r="C73" s="35">
        <v>10</v>
      </c>
      <c r="D73" s="35" t="s">
        <v>82</v>
      </c>
      <c r="E73" s="41"/>
      <c r="F73" s="41"/>
      <c r="G73" s="31">
        <f t="shared" si="8"/>
        <v>205853</v>
      </c>
      <c r="H73" s="31">
        <f t="shared" si="8"/>
        <v>72030</v>
      </c>
    </row>
    <row r="74" spans="1:8" ht="63">
      <c r="A74" s="37" t="s">
        <v>112</v>
      </c>
      <c r="B74" s="36" t="s">
        <v>91</v>
      </c>
      <c r="C74" s="36">
        <v>10</v>
      </c>
      <c r="D74" s="36" t="s">
        <v>82</v>
      </c>
      <c r="E74" s="41" t="s">
        <v>74</v>
      </c>
      <c r="F74" s="41"/>
      <c r="G74" s="42">
        <f t="shared" si="8"/>
        <v>205853</v>
      </c>
      <c r="H74" s="42">
        <f t="shared" si="8"/>
        <v>72030</v>
      </c>
    </row>
    <row r="75" spans="1:8" ht="91.15" customHeight="1">
      <c r="A75" s="18" t="s">
        <v>113</v>
      </c>
      <c r="B75" s="36" t="s">
        <v>91</v>
      </c>
      <c r="C75" s="36">
        <v>10</v>
      </c>
      <c r="D75" s="36" t="s">
        <v>82</v>
      </c>
      <c r="E75" s="41" t="s">
        <v>75</v>
      </c>
      <c r="F75" s="41"/>
      <c r="G75" s="42">
        <f t="shared" si="8"/>
        <v>205853</v>
      </c>
      <c r="H75" s="42">
        <f t="shared" si="8"/>
        <v>72030</v>
      </c>
    </row>
    <row r="76" spans="1:8" ht="104.65" customHeight="1">
      <c r="A76" s="18" t="s">
        <v>76</v>
      </c>
      <c r="B76" s="36" t="s">
        <v>91</v>
      </c>
      <c r="C76" s="36">
        <v>10</v>
      </c>
      <c r="D76" s="36" t="s">
        <v>82</v>
      </c>
      <c r="E76" s="41" t="s">
        <v>77</v>
      </c>
      <c r="F76" s="41"/>
      <c r="G76" s="42">
        <f t="shared" si="8"/>
        <v>205853</v>
      </c>
      <c r="H76" s="42">
        <f t="shared" si="8"/>
        <v>72030</v>
      </c>
    </row>
    <row r="77" spans="1:8" ht="31.5">
      <c r="A77" s="18" t="s">
        <v>78</v>
      </c>
      <c r="B77" s="36" t="s">
        <v>91</v>
      </c>
      <c r="C77" s="36">
        <v>10</v>
      </c>
      <c r="D77" s="36" t="s">
        <v>82</v>
      </c>
      <c r="E77" s="41" t="s">
        <v>79</v>
      </c>
      <c r="F77" s="41"/>
      <c r="G77" s="42">
        <f t="shared" si="8"/>
        <v>205853</v>
      </c>
      <c r="H77" s="42">
        <f t="shared" si="8"/>
        <v>72030</v>
      </c>
    </row>
    <row r="78" spans="1:8" ht="31.5">
      <c r="A78" s="18" t="s">
        <v>80</v>
      </c>
      <c r="B78" s="36" t="s">
        <v>91</v>
      </c>
      <c r="C78" s="36">
        <v>10</v>
      </c>
      <c r="D78" s="36" t="s">
        <v>82</v>
      </c>
      <c r="E78" s="41" t="s">
        <v>81</v>
      </c>
      <c r="F78" s="41">
        <v>300</v>
      </c>
      <c r="G78" s="43">
        <v>205853</v>
      </c>
      <c r="H78" s="43">
        <v>72030</v>
      </c>
    </row>
    <row r="79" spans="1:8" ht="15.75">
      <c r="A79" s="76" t="s">
        <v>125</v>
      </c>
      <c r="B79" s="76"/>
      <c r="C79" s="76"/>
      <c r="D79" s="76"/>
      <c r="E79" s="76"/>
      <c r="F79" s="76"/>
      <c r="G79" s="59">
        <v>127539</v>
      </c>
      <c r="H79" s="59">
        <v>251212</v>
      </c>
    </row>
  </sheetData>
  <mergeCells count="30">
    <mergeCell ref="A5:G5"/>
    <mergeCell ref="A15:A16"/>
    <mergeCell ref="B15:B16"/>
    <mergeCell ref="C15:C16"/>
    <mergeCell ref="D15:D16"/>
    <mergeCell ref="E15:E16"/>
    <mergeCell ref="F15:F16"/>
    <mergeCell ref="A1:H1"/>
    <mergeCell ref="A2:H2"/>
    <mergeCell ref="A4:H4"/>
    <mergeCell ref="A6:H6"/>
    <mergeCell ref="G63:G64"/>
    <mergeCell ref="F63:F64"/>
    <mergeCell ref="G15:G16"/>
    <mergeCell ref="A17:A20"/>
    <mergeCell ref="B17:B20"/>
    <mergeCell ref="C17:C20"/>
    <mergeCell ref="D17:D20"/>
    <mergeCell ref="E17:E20"/>
    <mergeCell ref="F17:F20"/>
    <mergeCell ref="G17:G20"/>
    <mergeCell ref="A63:A64"/>
    <mergeCell ref="B63:B64"/>
    <mergeCell ref="A79:F79"/>
    <mergeCell ref="H15:H16"/>
    <mergeCell ref="H17:H20"/>
    <mergeCell ref="H63:H64"/>
    <mergeCell ref="C63:C64"/>
    <mergeCell ref="D63:D64"/>
    <mergeCell ref="E63:E64"/>
  </mergeCells>
  <pageMargins left="0.51181102362204722" right="0.19685039370078741" top="0.19685039370078741" bottom="0.27559055118110237" header="0.19685039370078741" footer="0.15748031496062992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63"/>
  <sheetViews>
    <sheetView topLeftCell="A22" zoomScale="80" zoomScaleNormal="80" workbookViewId="0">
      <selection activeCell="I5" sqref="I5"/>
    </sheetView>
  </sheetViews>
  <sheetFormatPr defaultRowHeight="15"/>
  <cols>
    <col min="1" max="1" width="56.7109375" customWidth="1"/>
    <col min="2" max="2" width="15.85546875" customWidth="1"/>
    <col min="3" max="3" width="5" customWidth="1"/>
    <col min="4" max="4" width="14.28515625" customWidth="1"/>
  </cols>
  <sheetData>
    <row r="1" spans="1:4" ht="15.75">
      <c r="A1" s="64" t="s">
        <v>140</v>
      </c>
      <c r="B1" s="64"/>
      <c r="C1" s="64"/>
      <c r="D1" s="64"/>
    </row>
    <row r="2" spans="1:4" ht="105" customHeight="1">
      <c r="A2" s="80" t="s">
        <v>146</v>
      </c>
      <c r="B2" s="80"/>
      <c r="C2" s="80"/>
      <c r="D2" s="80"/>
    </row>
    <row r="3" spans="1:4" ht="7.5" customHeight="1">
      <c r="A3" s="20"/>
      <c r="B3" s="14"/>
      <c r="C3" s="14"/>
      <c r="D3" s="14"/>
    </row>
    <row r="4" spans="1:4" ht="18.75">
      <c r="A4" s="79" t="s">
        <v>92</v>
      </c>
      <c r="B4" s="79"/>
      <c r="C4" s="79"/>
      <c r="D4" s="79"/>
    </row>
    <row r="5" spans="1:4" ht="54.4" customHeight="1">
      <c r="A5" s="79" t="s">
        <v>93</v>
      </c>
      <c r="B5" s="79"/>
      <c r="C5" s="79"/>
      <c r="D5" s="79"/>
    </row>
    <row r="6" spans="1:4" ht="56.25" customHeight="1">
      <c r="A6" s="79" t="s">
        <v>132</v>
      </c>
      <c r="B6" s="79"/>
      <c r="C6" s="79"/>
      <c r="D6" s="79"/>
    </row>
    <row r="7" spans="1:4" ht="15.75">
      <c r="A7" s="21" t="s">
        <v>97</v>
      </c>
      <c r="B7" s="14"/>
      <c r="C7" s="14"/>
      <c r="D7" s="14"/>
    </row>
    <row r="8" spans="1:4" ht="31.5" customHeight="1">
      <c r="A8" s="26" t="s">
        <v>1</v>
      </c>
      <c r="B8" s="26" t="s">
        <v>4</v>
      </c>
      <c r="C8" s="26" t="s">
        <v>5</v>
      </c>
      <c r="D8" s="26" t="s">
        <v>124</v>
      </c>
    </row>
    <row r="9" spans="1:4" ht="12.75" customHeight="1">
      <c r="A9" s="27">
        <v>1</v>
      </c>
      <c r="B9" s="28">
        <v>2</v>
      </c>
      <c r="C9" s="28">
        <v>3</v>
      </c>
      <c r="D9" s="28">
        <v>4</v>
      </c>
    </row>
    <row r="10" spans="1:4" ht="15.75">
      <c r="A10" s="29" t="s">
        <v>6</v>
      </c>
      <c r="B10" s="30"/>
      <c r="C10" s="30"/>
      <c r="D10" s="31">
        <f>D11+D20+D25+D30+D470+D50+D55+D60+D35+D39+D44</f>
        <v>6033113</v>
      </c>
    </row>
    <row r="11" spans="1:4" ht="49.7" customHeight="1">
      <c r="A11" s="29" t="s">
        <v>106</v>
      </c>
      <c r="B11" s="32" t="s">
        <v>67</v>
      </c>
      <c r="C11" s="32"/>
      <c r="D11" s="31">
        <f>D12</f>
        <v>2570716</v>
      </c>
    </row>
    <row r="12" spans="1:4" ht="63">
      <c r="A12" s="33" t="s">
        <v>104</v>
      </c>
      <c r="B12" s="41" t="s">
        <v>68</v>
      </c>
      <c r="C12" s="41"/>
      <c r="D12" s="42">
        <f>D13</f>
        <v>2570716</v>
      </c>
    </row>
    <row r="13" spans="1:4" ht="63">
      <c r="A13" s="33" t="s">
        <v>101</v>
      </c>
      <c r="B13" s="41" t="s">
        <v>69</v>
      </c>
      <c r="C13" s="41"/>
      <c r="D13" s="42">
        <f>D16+D18+D14</f>
        <v>2570716</v>
      </c>
    </row>
    <row r="14" spans="1:4" ht="34.5" customHeight="1">
      <c r="A14" s="33" t="s">
        <v>116</v>
      </c>
      <c r="B14" s="41" t="s">
        <v>117</v>
      </c>
      <c r="C14" s="41"/>
      <c r="D14" s="42">
        <f>D15</f>
        <v>693725</v>
      </c>
    </row>
    <row r="15" spans="1:4" ht="63" customHeight="1">
      <c r="A15" s="33" t="s">
        <v>27</v>
      </c>
      <c r="B15" s="41" t="s">
        <v>117</v>
      </c>
      <c r="C15" s="41">
        <v>100</v>
      </c>
      <c r="D15" s="42">
        <v>693725</v>
      </c>
    </row>
    <row r="16" spans="1:4" ht="47.25">
      <c r="A16" s="33" t="s">
        <v>100</v>
      </c>
      <c r="B16" s="41" t="s">
        <v>99</v>
      </c>
      <c r="C16" s="41"/>
      <c r="D16" s="42">
        <f>D17</f>
        <v>1711684</v>
      </c>
    </row>
    <row r="17" spans="1:4" ht="61.9" customHeight="1">
      <c r="A17" s="33" t="s">
        <v>27</v>
      </c>
      <c r="B17" s="41" t="s">
        <v>99</v>
      </c>
      <c r="C17" s="41">
        <v>100</v>
      </c>
      <c r="D17" s="42">
        <f>1701118+10566</f>
        <v>1711684</v>
      </c>
    </row>
    <row r="18" spans="1:4" ht="31.5">
      <c r="A18" s="33" t="s">
        <v>70</v>
      </c>
      <c r="B18" s="41" t="s">
        <v>71</v>
      </c>
      <c r="C18" s="41"/>
      <c r="D18" s="42">
        <f>D19</f>
        <v>165307</v>
      </c>
    </row>
    <row r="19" spans="1:4" ht="31.5">
      <c r="A19" s="33" t="s">
        <v>21</v>
      </c>
      <c r="B19" s="41" t="s">
        <v>71</v>
      </c>
      <c r="C19" s="41">
        <v>200</v>
      </c>
      <c r="D19" s="42">
        <v>165307</v>
      </c>
    </row>
    <row r="20" spans="1:4" ht="63">
      <c r="A20" s="37" t="s">
        <v>112</v>
      </c>
      <c r="B20" s="32" t="s">
        <v>74</v>
      </c>
      <c r="C20" s="32"/>
      <c r="D20" s="31">
        <f>D21</f>
        <v>541000</v>
      </c>
    </row>
    <row r="21" spans="1:4" ht="78.75">
      <c r="A21" s="18" t="s">
        <v>113</v>
      </c>
      <c r="B21" s="41" t="s">
        <v>75</v>
      </c>
      <c r="C21" s="41"/>
      <c r="D21" s="42">
        <f>D22</f>
        <v>541000</v>
      </c>
    </row>
    <row r="22" spans="1:4" ht="76.7" customHeight="1">
      <c r="A22" s="33" t="s">
        <v>76</v>
      </c>
      <c r="B22" s="41" t="s">
        <v>77</v>
      </c>
      <c r="C22" s="41"/>
      <c r="D22" s="42">
        <f>D23</f>
        <v>541000</v>
      </c>
    </row>
    <row r="23" spans="1:4" ht="31.5">
      <c r="A23" s="33" t="s">
        <v>78</v>
      </c>
      <c r="B23" s="41" t="s">
        <v>79</v>
      </c>
      <c r="C23" s="41"/>
      <c r="D23" s="42">
        <f>D24</f>
        <v>541000</v>
      </c>
    </row>
    <row r="24" spans="1:4" ht="15.75">
      <c r="A24" s="33" t="s">
        <v>80</v>
      </c>
      <c r="B24" s="41" t="s">
        <v>81</v>
      </c>
      <c r="C24" s="41">
        <v>300</v>
      </c>
      <c r="D24" s="42">
        <v>541000</v>
      </c>
    </row>
    <row r="25" spans="1:4" ht="63" customHeight="1">
      <c r="A25" s="37" t="s">
        <v>111</v>
      </c>
      <c r="B25" s="32" t="s">
        <v>59</v>
      </c>
      <c r="C25" s="32"/>
      <c r="D25" s="31">
        <f>D26</f>
        <v>148000</v>
      </c>
    </row>
    <row r="26" spans="1:4" ht="81.75" customHeight="1">
      <c r="A26" s="18" t="s">
        <v>115</v>
      </c>
      <c r="B26" s="41" t="s">
        <v>60</v>
      </c>
      <c r="C26" s="41"/>
      <c r="D26" s="42">
        <f>D27</f>
        <v>148000</v>
      </c>
    </row>
    <row r="27" spans="1:4" ht="31.5">
      <c r="A27" s="33" t="s">
        <v>61</v>
      </c>
      <c r="B27" s="41" t="s">
        <v>62</v>
      </c>
      <c r="C27" s="41"/>
      <c r="D27" s="42">
        <f>D28</f>
        <v>148000</v>
      </c>
    </row>
    <row r="28" spans="1:4" ht="15.75">
      <c r="A28" s="33" t="s">
        <v>63</v>
      </c>
      <c r="B28" s="41" t="s">
        <v>64</v>
      </c>
      <c r="C28" s="41"/>
      <c r="D28" s="42">
        <f>D29</f>
        <v>148000</v>
      </c>
    </row>
    <row r="29" spans="1:4" ht="31.5">
      <c r="A29" s="33" t="s">
        <v>21</v>
      </c>
      <c r="B29" s="41" t="s">
        <v>64</v>
      </c>
      <c r="C29" s="41">
        <v>200</v>
      </c>
      <c r="D29" s="42">
        <v>148000</v>
      </c>
    </row>
    <row r="30" spans="1:4" ht="88.5" customHeight="1">
      <c r="A30" s="37" t="s">
        <v>108</v>
      </c>
      <c r="B30" s="32" t="s">
        <v>51</v>
      </c>
      <c r="C30" s="32"/>
      <c r="D30" s="31">
        <f>D31</f>
        <v>10000</v>
      </c>
    </row>
    <row r="31" spans="1:4" ht="137.85" customHeight="1">
      <c r="A31" s="18" t="s">
        <v>109</v>
      </c>
      <c r="B31" s="41" t="s">
        <v>52</v>
      </c>
      <c r="C31" s="41"/>
      <c r="D31" s="42">
        <f>D32</f>
        <v>10000</v>
      </c>
    </row>
    <row r="32" spans="1:4" ht="46.15" customHeight="1">
      <c r="A32" s="33" t="s">
        <v>53</v>
      </c>
      <c r="B32" s="41" t="s">
        <v>54</v>
      </c>
      <c r="C32" s="41"/>
      <c r="D32" s="42">
        <f>D33</f>
        <v>10000</v>
      </c>
    </row>
    <row r="33" spans="1:4" ht="31.5">
      <c r="A33" s="33" t="s">
        <v>94</v>
      </c>
      <c r="B33" s="41" t="s">
        <v>56</v>
      </c>
      <c r="C33" s="41"/>
      <c r="D33" s="42">
        <f>D34</f>
        <v>10000</v>
      </c>
    </row>
    <row r="34" spans="1:4" ht="31.5">
      <c r="A34" s="33" t="s">
        <v>21</v>
      </c>
      <c r="B34" s="41" t="s">
        <v>56</v>
      </c>
      <c r="C34" s="41">
        <v>200</v>
      </c>
      <c r="D34" s="42">
        <v>10000</v>
      </c>
    </row>
    <row r="35" spans="1:4" ht="31.5">
      <c r="A35" s="29" t="s">
        <v>9</v>
      </c>
      <c r="B35" s="32" t="s">
        <v>10</v>
      </c>
      <c r="C35" s="32"/>
      <c r="D35" s="31">
        <f>D36</f>
        <v>739906</v>
      </c>
    </row>
    <row r="36" spans="1:4" ht="15.75">
      <c r="A36" s="33" t="s">
        <v>11</v>
      </c>
      <c r="B36" s="41" t="s">
        <v>12</v>
      </c>
      <c r="C36" s="41"/>
      <c r="D36" s="42">
        <f>D37</f>
        <v>739906</v>
      </c>
    </row>
    <row r="37" spans="1:4" ht="31.5">
      <c r="A37" s="33" t="s">
        <v>13</v>
      </c>
      <c r="B37" s="41" t="s">
        <v>14</v>
      </c>
      <c r="C37" s="41"/>
      <c r="D37" s="42">
        <f>D38</f>
        <v>739906</v>
      </c>
    </row>
    <row r="38" spans="1:4" ht="59.1" customHeight="1">
      <c r="A38" s="33" t="s">
        <v>27</v>
      </c>
      <c r="B38" s="41" t="s">
        <v>14</v>
      </c>
      <c r="C38" s="41">
        <v>100</v>
      </c>
      <c r="D38" s="42">
        <v>739906</v>
      </c>
    </row>
    <row r="39" spans="1:4" ht="46.15" customHeight="1">
      <c r="A39" s="38" t="s">
        <v>107</v>
      </c>
      <c r="B39" s="35" t="s">
        <v>15</v>
      </c>
      <c r="C39" s="32"/>
      <c r="D39" s="31">
        <f>D40</f>
        <v>17298</v>
      </c>
    </row>
    <row r="40" spans="1:4" ht="79.5" customHeight="1">
      <c r="A40" s="18" t="s">
        <v>114</v>
      </c>
      <c r="B40" s="36" t="s">
        <v>16</v>
      </c>
      <c r="C40" s="41"/>
      <c r="D40" s="42">
        <f>D41</f>
        <v>17298</v>
      </c>
    </row>
    <row r="41" spans="1:4" ht="31.5">
      <c r="A41" s="39" t="s">
        <v>17</v>
      </c>
      <c r="B41" s="36" t="s">
        <v>18</v>
      </c>
      <c r="C41" s="41"/>
      <c r="D41" s="42">
        <f>D42</f>
        <v>17298</v>
      </c>
    </row>
    <row r="42" spans="1:4" ht="31.5">
      <c r="A42" s="39" t="s">
        <v>98</v>
      </c>
      <c r="B42" s="36" t="s">
        <v>20</v>
      </c>
      <c r="C42" s="41"/>
      <c r="D42" s="42">
        <f>D43</f>
        <v>17298</v>
      </c>
    </row>
    <row r="43" spans="1:4" ht="31.5">
      <c r="A43" s="39" t="s">
        <v>21</v>
      </c>
      <c r="B43" s="36" t="s">
        <v>20</v>
      </c>
      <c r="C43" s="41">
        <v>200</v>
      </c>
      <c r="D43" s="42">
        <v>17298</v>
      </c>
    </row>
    <row r="44" spans="1:4" ht="31.5">
      <c r="A44" s="29" t="s">
        <v>22</v>
      </c>
      <c r="B44" s="32" t="s">
        <v>23</v>
      </c>
      <c r="C44" s="32"/>
      <c r="D44" s="31">
        <f>D45</f>
        <v>1487530</v>
      </c>
    </row>
    <row r="45" spans="1:4" ht="31.5">
      <c r="A45" s="33" t="s">
        <v>24</v>
      </c>
      <c r="B45" s="41" t="s">
        <v>25</v>
      </c>
      <c r="C45" s="41"/>
      <c r="D45" s="42">
        <f>D46</f>
        <v>1487530</v>
      </c>
    </row>
    <row r="46" spans="1:4" ht="31.5">
      <c r="A46" s="33" t="s">
        <v>13</v>
      </c>
      <c r="B46" s="41" t="s">
        <v>26</v>
      </c>
      <c r="C46" s="41"/>
      <c r="D46" s="42">
        <f>D47+D48</f>
        <v>1487530</v>
      </c>
    </row>
    <row r="47" spans="1:4" ht="61.15" customHeight="1">
      <c r="A47" s="33" t="s">
        <v>27</v>
      </c>
      <c r="B47" s="41" t="s">
        <v>26</v>
      </c>
      <c r="C47" s="41">
        <v>100</v>
      </c>
      <c r="D47" s="42">
        <v>1383112</v>
      </c>
    </row>
    <row r="48" spans="1:4">
      <c r="A48" s="81" t="s">
        <v>21</v>
      </c>
      <c r="B48" s="71" t="s">
        <v>26</v>
      </c>
      <c r="C48" s="71">
        <v>200</v>
      </c>
      <c r="D48" s="70">
        <v>104418</v>
      </c>
    </row>
    <row r="49" spans="1:4">
      <c r="A49" s="81"/>
      <c r="B49" s="71"/>
      <c r="C49" s="71"/>
      <c r="D49" s="70"/>
    </row>
    <row r="50" spans="1:4" ht="31.5">
      <c r="A50" s="29" t="s">
        <v>35</v>
      </c>
      <c r="B50" s="32" t="s">
        <v>36</v>
      </c>
      <c r="C50" s="32"/>
      <c r="D50" s="31">
        <f>D51</f>
        <v>425193</v>
      </c>
    </row>
    <row r="51" spans="1:4" ht="31.5">
      <c r="A51" s="33" t="s">
        <v>95</v>
      </c>
      <c r="B51" s="41" t="s">
        <v>38</v>
      </c>
      <c r="C51" s="41"/>
      <c r="D51" s="42">
        <f>D52</f>
        <v>425193</v>
      </c>
    </row>
    <row r="52" spans="1:4" ht="31.5">
      <c r="A52" s="33" t="s">
        <v>39</v>
      </c>
      <c r="B52" s="41" t="s">
        <v>40</v>
      </c>
      <c r="C52" s="41"/>
      <c r="D52" s="42">
        <f>D53+D54</f>
        <v>425193</v>
      </c>
    </row>
    <row r="53" spans="1:4" ht="31.5">
      <c r="A53" s="33" t="s">
        <v>21</v>
      </c>
      <c r="B53" s="41" t="s">
        <v>40</v>
      </c>
      <c r="C53" s="41">
        <v>200</v>
      </c>
      <c r="D53" s="42">
        <v>80669</v>
      </c>
    </row>
    <row r="54" spans="1:4" ht="15.75">
      <c r="A54" s="33" t="s">
        <v>41</v>
      </c>
      <c r="B54" s="41" t="s">
        <v>40</v>
      </c>
      <c r="C54" s="41">
        <v>800</v>
      </c>
      <c r="D54" s="42">
        <v>344524</v>
      </c>
    </row>
    <row r="55" spans="1:4" ht="31.5">
      <c r="A55" s="29" t="s">
        <v>44</v>
      </c>
      <c r="B55" s="32" t="s">
        <v>45</v>
      </c>
      <c r="C55" s="32"/>
      <c r="D55" s="31">
        <f>D56</f>
        <v>92470</v>
      </c>
    </row>
    <row r="56" spans="1:4" ht="15.6" customHeight="1">
      <c r="A56" s="33" t="s">
        <v>46</v>
      </c>
      <c r="B56" s="41" t="s">
        <v>47</v>
      </c>
      <c r="C56" s="41"/>
      <c r="D56" s="42">
        <f>D57</f>
        <v>92470</v>
      </c>
    </row>
    <row r="57" spans="1:4" ht="31.5">
      <c r="A57" s="33" t="s">
        <v>48</v>
      </c>
      <c r="B57" s="41" t="s">
        <v>49</v>
      </c>
      <c r="C57" s="41"/>
      <c r="D57" s="42">
        <f>D58+D59</f>
        <v>92470</v>
      </c>
    </row>
    <row r="58" spans="1:4" ht="60.4" customHeight="1">
      <c r="A58" s="33" t="s">
        <v>27</v>
      </c>
      <c r="B58" s="41" t="s">
        <v>49</v>
      </c>
      <c r="C58" s="41">
        <v>100</v>
      </c>
      <c r="D58" s="42">
        <v>54825</v>
      </c>
    </row>
    <row r="59" spans="1:4" ht="31.5">
      <c r="A59" s="33" t="s">
        <v>96</v>
      </c>
      <c r="B59" s="41" t="s">
        <v>49</v>
      </c>
      <c r="C59" s="41">
        <v>200</v>
      </c>
      <c r="D59" s="42">
        <v>37645</v>
      </c>
    </row>
    <row r="60" spans="1:4" ht="18.399999999999999" customHeight="1">
      <c r="A60" s="29" t="s">
        <v>29</v>
      </c>
      <c r="B60" s="32" t="s">
        <v>30</v>
      </c>
      <c r="C60" s="32"/>
      <c r="D60" s="31">
        <v>1000</v>
      </c>
    </row>
    <row r="61" spans="1:4" ht="15.75">
      <c r="A61" s="33" t="s">
        <v>28</v>
      </c>
      <c r="B61" s="41" t="s">
        <v>31</v>
      </c>
      <c r="C61" s="41"/>
      <c r="D61" s="42">
        <v>1000</v>
      </c>
    </row>
    <row r="62" spans="1:4" ht="15.75">
      <c r="A62" s="33" t="s">
        <v>32</v>
      </c>
      <c r="B62" s="41" t="s">
        <v>33</v>
      </c>
      <c r="C62" s="41"/>
      <c r="D62" s="42">
        <v>1000</v>
      </c>
    </row>
    <row r="63" spans="1:4" ht="15.75">
      <c r="A63" s="33" t="s">
        <v>41</v>
      </c>
      <c r="B63" s="41" t="s">
        <v>33</v>
      </c>
      <c r="C63" s="41">
        <v>800</v>
      </c>
      <c r="D63" s="42">
        <v>1000</v>
      </c>
    </row>
  </sheetData>
  <mergeCells count="9">
    <mergeCell ref="A1:D1"/>
    <mergeCell ref="A4:D4"/>
    <mergeCell ref="A5:D5"/>
    <mergeCell ref="A2:D2"/>
    <mergeCell ref="A48:A49"/>
    <mergeCell ref="B48:B49"/>
    <mergeCell ref="C48:C49"/>
    <mergeCell ref="D48:D49"/>
    <mergeCell ref="A6:D6"/>
  </mergeCells>
  <pageMargins left="0.7" right="0.19" top="0.2" bottom="0.32" header="0.16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62"/>
  <sheetViews>
    <sheetView tabSelected="1" zoomScale="80" zoomScaleNormal="80" workbookViewId="0">
      <selection activeCell="I4" sqref="I4"/>
    </sheetView>
  </sheetViews>
  <sheetFormatPr defaultRowHeight="15"/>
  <cols>
    <col min="1" max="1" width="54.28515625" customWidth="1"/>
    <col min="2" max="2" width="15.85546875" customWidth="1"/>
    <col min="3" max="3" width="5" customWidth="1"/>
    <col min="4" max="4" width="14.28515625" customWidth="1"/>
    <col min="5" max="5" width="14.42578125" customWidth="1"/>
  </cols>
  <sheetData>
    <row r="1" spans="1:5">
      <c r="A1" s="87" t="s">
        <v>141</v>
      </c>
      <c r="B1" s="87"/>
      <c r="C1" s="87"/>
      <c r="D1" s="87"/>
      <c r="E1" s="87"/>
    </row>
    <row r="2" spans="1:5" ht="108" customHeight="1">
      <c r="A2" s="80" t="s">
        <v>147</v>
      </c>
      <c r="B2" s="80"/>
      <c r="C2" s="80"/>
      <c r="D2" s="80"/>
      <c r="E2" s="80"/>
    </row>
    <row r="3" spans="1:5" ht="7.5" customHeight="1">
      <c r="A3" s="5"/>
      <c r="B3" s="4"/>
      <c r="C3" s="4"/>
      <c r="D3" s="4"/>
    </row>
    <row r="4" spans="1:5" ht="18" customHeight="1">
      <c r="A4" s="79" t="s">
        <v>92</v>
      </c>
      <c r="B4" s="79"/>
      <c r="C4" s="79"/>
      <c r="D4" s="79"/>
      <c r="E4" s="79"/>
    </row>
    <row r="5" spans="1:5" ht="39.4" customHeight="1">
      <c r="A5" s="79" t="s">
        <v>93</v>
      </c>
      <c r="B5" s="79"/>
      <c r="C5" s="79"/>
      <c r="D5" s="79"/>
      <c r="E5" s="79"/>
    </row>
    <row r="6" spans="1:5" ht="56.25" customHeight="1">
      <c r="A6" s="79" t="s">
        <v>131</v>
      </c>
      <c r="B6" s="79"/>
      <c r="C6" s="79"/>
      <c r="D6" s="79"/>
      <c r="E6" s="79"/>
    </row>
    <row r="7" spans="1:5" ht="16.5" thickBot="1">
      <c r="A7" s="88"/>
      <c r="B7" s="88"/>
      <c r="C7" s="88"/>
      <c r="D7" s="88"/>
      <c r="E7" s="88"/>
    </row>
    <row r="8" spans="1:5" ht="44.25" thickBot="1">
      <c r="A8" s="22" t="s">
        <v>1</v>
      </c>
      <c r="B8" s="22" t="s">
        <v>4</v>
      </c>
      <c r="C8" s="22" t="s">
        <v>5</v>
      </c>
      <c r="D8" s="16" t="s">
        <v>128</v>
      </c>
      <c r="E8" s="16" t="s">
        <v>129</v>
      </c>
    </row>
    <row r="9" spans="1:5">
      <c r="A9" s="23">
        <v>1</v>
      </c>
      <c r="B9" s="24">
        <v>2</v>
      </c>
      <c r="C9" s="24">
        <v>3</v>
      </c>
      <c r="D9" s="24">
        <v>4</v>
      </c>
      <c r="E9" s="24">
        <v>4</v>
      </c>
    </row>
    <row r="10" spans="1:5" ht="15.75">
      <c r="A10" s="29" t="s">
        <v>6</v>
      </c>
      <c r="B10" s="30"/>
      <c r="C10" s="30"/>
      <c r="D10" s="31">
        <f>D11+D18+D23+D28+D470+D48+D53+D58+D33+D37+D42+D62</f>
        <v>5197070</v>
      </c>
      <c r="E10" s="31">
        <f>E11+E18+E23+E28+E470+E48+E53+E58+E33+E37+E42+E62</f>
        <v>5123113</v>
      </c>
    </row>
    <row r="11" spans="1:5" ht="60.4" customHeight="1">
      <c r="A11" s="29" t="s">
        <v>106</v>
      </c>
      <c r="B11" s="32" t="s">
        <v>67</v>
      </c>
      <c r="C11" s="32"/>
      <c r="D11" s="31">
        <f>D12</f>
        <v>2703418</v>
      </c>
      <c r="E11" s="31">
        <f>E12</f>
        <v>2834948</v>
      </c>
    </row>
    <row r="12" spans="1:5" ht="63">
      <c r="A12" s="33" t="s">
        <v>104</v>
      </c>
      <c r="B12" s="28" t="s">
        <v>68</v>
      </c>
      <c r="C12" s="28"/>
      <c r="D12" s="34">
        <f>D13</f>
        <v>2703418</v>
      </c>
      <c r="E12" s="34">
        <f>E13</f>
        <v>2834948</v>
      </c>
    </row>
    <row r="13" spans="1:5" ht="61.9" customHeight="1">
      <c r="A13" s="33" t="s">
        <v>101</v>
      </c>
      <c r="B13" s="28" t="s">
        <v>69</v>
      </c>
      <c r="C13" s="28"/>
      <c r="D13" s="34">
        <f>D14+D16</f>
        <v>2703418</v>
      </c>
      <c r="E13" s="34">
        <f>E14+E16</f>
        <v>2834948</v>
      </c>
    </row>
    <row r="14" spans="1:5" ht="47.25">
      <c r="A14" s="33" t="s">
        <v>100</v>
      </c>
      <c r="B14" s="28" t="s">
        <v>99</v>
      </c>
      <c r="C14" s="28"/>
      <c r="D14" s="34">
        <f>D15</f>
        <v>2545513</v>
      </c>
      <c r="E14" s="34">
        <f>E15</f>
        <v>2679766</v>
      </c>
    </row>
    <row r="15" spans="1:5" ht="78.75">
      <c r="A15" s="33" t="s">
        <v>27</v>
      </c>
      <c r="B15" s="28" t="s">
        <v>99</v>
      </c>
      <c r="C15" s="28">
        <v>100</v>
      </c>
      <c r="D15" s="43">
        <f>2533243+12270</f>
        <v>2545513</v>
      </c>
      <c r="E15" s="43">
        <f>2664772+14994</f>
        <v>2679766</v>
      </c>
    </row>
    <row r="16" spans="1:5" ht="31.5">
      <c r="A16" s="33" t="s">
        <v>70</v>
      </c>
      <c r="B16" s="28" t="s">
        <v>71</v>
      </c>
      <c r="C16" s="28"/>
      <c r="D16" s="34">
        <f>D17</f>
        <v>157905</v>
      </c>
      <c r="E16" s="34">
        <f>E17</f>
        <v>155182</v>
      </c>
    </row>
    <row r="17" spans="1:5" ht="31.5">
      <c r="A17" s="33" t="s">
        <v>21</v>
      </c>
      <c r="B17" s="28" t="s">
        <v>71</v>
      </c>
      <c r="C17" s="28">
        <v>200</v>
      </c>
      <c r="D17" s="34">
        <v>157905</v>
      </c>
      <c r="E17" s="34">
        <v>155182</v>
      </c>
    </row>
    <row r="18" spans="1:5" ht="63">
      <c r="A18" s="37" t="s">
        <v>112</v>
      </c>
      <c r="B18" s="32" t="s">
        <v>74</v>
      </c>
      <c r="C18" s="32"/>
      <c r="D18" s="31">
        <f t="shared" ref="D18:E21" si="0">D19</f>
        <v>205853</v>
      </c>
      <c r="E18" s="31">
        <f t="shared" si="0"/>
        <v>72030</v>
      </c>
    </row>
    <row r="19" spans="1:5" ht="78.75">
      <c r="A19" s="18" t="s">
        <v>113</v>
      </c>
      <c r="B19" s="28" t="s">
        <v>75</v>
      </c>
      <c r="C19" s="28"/>
      <c r="D19" s="34">
        <f t="shared" si="0"/>
        <v>205853</v>
      </c>
      <c r="E19" s="34">
        <f t="shared" si="0"/>
        <v>72030</v>
      </c>
    </row>
    <row r="20" spans="1:5" ht="76.7" customHeight="1">
      <c r="A20" s="33" t="s">
        <v>76</v>
      </c>
      <c r="B20" s="28" t="s">
        <v>77</v>
      </c>
      <c r="C20" s="28"/>
      <c r="D20" s="34">
        <f t="shared" si="0"/>
        <v>205853</v>
      </c>
      <c r="E20" s="34">
        <f t="shared" si="0"/>
        <v>72030</v>
      </c>
    </row>
    <row r="21" spans="1:5" ht="31.5">
      <c r="A21" s="33" t="s">
        <v>78</v>
      </c>
      <c r="B21" s="28" t="s">
        <v>79</v>
      </c>
      <c r="C21" s="28"/>
      <c r="D21" s="34">
        <f t="shared" si="0"/>
        <v>205853</v>
      </c>
      <c r="E21" s="34">
        <f t="shared" si="0"/>
        <v>72030</v>
      </c>
    </row>
    <row r="22" spans="1:5" ht="15" customHeight="1">
      <c r="A22" s="33" t="s">
        <v>80</v>
      </c>
      <c r="B22" s="28" t="s">
        <v>81</v>
      </c>
      <c r="C22" s="28">
        <v>300</v>
      </c>
      <c r="D22" s="43">
        <v>205853</v>
      </c>
      <c r="E22" s="43">
        <v>72030</v>
      </c>
    </row>
    <row r="23" spans="1:5" ht="63.2" customHeight="1">
      <c r="A23" s="37" t="s">
        <v>111</v>
      </c>
      <c r="B23" s="32" t="s">
        <v>59</v>
      </c>
      <c r="C23" s="32"/>
      <c r="D23" s="31">
        <f t="shared" ref="D23:E26" si="1">D24</f>
        <v>198000</v>
      </c>
      <c r="E23" s="31">
        <f t="shared" si="1"/>
        <v>148000</v>
      </c>
    </row>
    <row r="24" spans="1:5" ht="76.7" customHeight="1">
      <c r="A24" s="18" t="s">
        <v>115</v>
      </c>
      <c r="B24" s="28" t="s">
        <v>60</v>
      </c>
      <c r="C24" s="28"/>
      <c r="D24" s="34">
        <f t="shared" si="1"/>
        <v>198000</v>
      </c>
      <c r="E24" s="34">
        <f t="shared" si="1"/>
        <v>148000</v>
      </c>
    </row>
    <row r="25" spans="1:5" ht="31.5">
      <c r="A25" s="33" t="s">
        <v>61</v>
      </c>
      <c r="B25" s="28" t="s">
        <v>62</v>
      </c>
      <c r="C25" s="28"/>
      <c r="D25" s="34">
        <f t="shared" si="1"/>
        <v>198000</v>
      </c>
      <c r="E25" s="34">
        <f t="shared" si="1"/>
        <v>148000</v>
      </c>
    </row>
    <row r="26" spans="1:5" ht="15.75">
      <c r="A26" s="33" t="s">
        <v>63</v>
      </c>
      <c r="B26" s="28" t="s">
        <v>64</v>
      </c>
      <c r="C26" s="28"/>
      <c r="D26" s="34">
        <f t="shared" si="1"/>
        <v>198000</v>
      </c>
      <c r="E26" s="34">
        <f t="shared" si="1"/>
        <v>148000</v>
      </c>
    </row>
    <row r="27" spans="1:5" ht="31.5">
      <c r="A27" s="33" t="s">
        <v>21</v>
      </c>
      <c r="B27" s="28" t="s">
        <v>64</v>
      </c>
      <c r="C27" s="28">
        <v>200</v>
      </c>
      <c r="D27" s="34">
        <v>198000</v>
      </c>
      <c r="E27" s="34">
        <v>148000</v>
      </c>
    </row>
    <row r="28" spans="1:5" ht="91.7" customHeight="1">
      <c r="A28" s="37" t="s">
        <v>108</v>
      </c>
      <c r="B28" s="32" t="s">
        <v>51</v>
      </c>
      <c r="C28" s="32"/>
      <c r="D28" s="31">
        <f t="shared" ref="D28:E31" si="2">D29</f>
        <v>10000</v>
      </c>
      <c r="E28" s="31">
        <f t="shared" si="2"/>
        <v>10000</v>
      </c>
    </row>
    <row r="29" spans="1:5" ht="141.75" customHeight="1">
      <c r="A29" s="18" t="s">
        <v>109</v>
      </c>
      <c r="B29" s="28" t="s">
        <v>52</v>
      </c>
      <c r="C29" s="28"/>
      <c r="D29" s="34">
        <f t="shared" si="2"/>
        <v>10000</v>
      </c>
      <c r="E29" s="34">
        <f t="shared" si="2"/>
        <v>10000</v>
      </c>
    </row>
    <row r="30" spans="1:5" ht="61.5" customHeight="1">
      <c r="A30" s="33" t="s">
        <v>53</v>
      </c>
      <c r="B30" s="28" t="s">
        <v>54</v>
      </c>
      <c r="C30" s="28"/>
      <c r="D30" s="34">
        <f t="shared" si="2"/>
        <v>10000</v>
      </c>
      <c r="E30" s="34">
        <f t="shared" si="2"/>
        <v>10000</v>
      </c>
    </row>
    <row r="31" spans="1:5" ht="31.5">
      <c r="A31" s="33" t="s">
        <v>94</v>
      </c>
      <c r="B31" s="28" t="s">
        <v>56</v>
      </c>
      <c r="C31" s="28"/>
      <c r="D31" s="34">
        <f t="shared" si="2"/>
        <v>10000</v>
      </c>
      <c r="E31" s="34">
        <f t="shared" si="2"/>
        <v>10000</v>
      </c>
    </row>
    <row r="32" spans="1:5" ht="31.5">
      <c r="A32" s="33" t="s">
        <v>21</v>
      </c>
      <c r="B32" s="28" t="s">
        <v>56</v>
      </c>
      <c r="C32" s="28">
        <v>200</v>
      </c>
      <c r="D32" s="34">
        <v>10000</v>
      </c>
      <c r="E32" s="34">
        <v>10000</v>
      </c>
    </row>
    <row r="33" spans="1:5" ht="31.5">
      <c r="A33" s="29" t="s">
        <v>9</v>
      </c>
      <c r="B33" s="32" t="s">
        <v>10</v>
      </c>
      <c r="C33" s="32"/>
      <c r="D33" s="31">
        <f t="shared" ref="D33:E35" si="3">D34</f>
        <v>762108</v>
      </c>
      <c r="E33" s="31">
        <f t="shared" si="3"/>
        <v>762108</v>
      </c>
    </row>
    <row r="34" spans="1:5" ht="15.75">
      <c r="A34" s="33" t="s">
        <v>11</v>
      </c>
      <c r="B34" s="28" t="s">
        <v>12</v>
      </c>
      <c r="C34" s="28"/>
      <c r="D34" s="34">
        <f t="shared" si="3"/>
        <v>762108</v>
      </c>
      <c r="E34" s="34">
        <f t="shared" si="3"/>
        <v>762108</v>
      </c>
    </row>
    <row r="35" spans="1:5" ht="31.5">
      <c r="A35" s="33" t="s">
        <v>13</v>
      </c>
      <c r="B35" s="28" t="s">
        <v>14</v>
      </c>
      <c r="C35" s="28"/>
      <c r="D35" s="34">
        <f t="shared" si="3"/>
        <v>762108</v>
      </c>
      <c r="E35" s="34">
        <f t="shared" si="3"/>
        <v>762108</v>
      </c>
    </row>
    <row r="36" spans="1:5" ht="78.75">
      <c r="A36" s="33" t="s">
        <v>27</v>
      </c>
      <c r="B36" s="28" t="s">
        <v>14</v>
      </c>
      <c r="C36" s="28">
        <v>100</v>
      </c>
      <c r="D36" s="34">
        <v>762108</v>
      </c>
      <c r="E36" s="34">
        <v>762108</v>
      </c>
    </row>
    <row r="37" spans="1:5" ht="63">
      <c r="A37" s="62" t="s">
        <v>107</v>
      </c>
      <c r="B37" s="35" t="s">
        <v>15</v>
      </c>
      <c r="C37" s="32"/>
      <c r="D37" s="31">
        <f t="shared" ref="D37:E40" si="4">D38</f>
        <v>17298</v>
      </c>
      <c r="E37" s="31">
        <f t="shared" si="4"/>
        <v>17298</v>
      </c>
    </row>
    <row r="38" spans="1:5" ht="74.849999999999994" customHeight="1">
      <c r="A38" s="18" t="s">
        <v>114</v>
      </c>
      <c r="B38" s="36" t="s">
        <v>16</v>
      </c>
      <c r="C38" s="28"/>
      <c r="D38" s="34">
        <f t="shared" si="4"/>
        <v>17298</v>
      </c>
      <c r="E38" s="34">
        <f t="shared" si="4"/>
        <v>17298</v>
      </c>
    </row>
    <row r="39" spans="1:5" ht="31.5">
      <c r="A39" s="39" t="s">
        <v>17</v>
      </c>
      <c r="B39" s="36" t="s">
        <v>18</v>
      </c>
      <c r="C39" s="28"/>
      <c r="D39" s="34">
        <f>D40</f>
        <v>17298</v>
      </c>
      <c r="E39" s="61">
        <f>E40</f>
        <v>17298</v>
      </c>
    </row>
    <row r="40" spans="1:5" ht="31.5">
      <c r="A40" s="39" t="s">
        <v>98</v>
      </c>
      <c r="B40" s="36" t="s">
        <v>20</v>
      </c>
      <c r="C40" s="28"/>
      <c r="D40" s="34">
        <f t="shared" si="4"/>
        <v>17298</v>
      </c>
      <c r="E40" s="34">
        <f t="shared" si="4"/>
        <v>17298</v>
      </c>
    </row>
    <row r="41" spans="1:5" ht="31.5">
      <c r="A41" s="39" t="s">
        <v>21</v>
      </c>
      <c r="B41" s="36" t="s">
        <v>20</v>
      </c>
      <c r="C41" s="28">
        <v>200</v>
      </c>
      <c r="D41" s="34">
        <v>17298</v>
      </c>
      <c r="E41" s="34">
        <v>17298</v>
      </c>
    </row>
    <row r="42" spans="1:5" ht="31.5">
      <c r="A42" s="29" t="s">
        <v>22</v>
      </c>
      <c r="B42" s="32" t="s">
        <v>23</v>
      </c>
      <c r="C42" s="32"/>
      <c r="D42" s="31">
        <f>D43</f>
        <v>645382</v>
      </c>
      <c r="E42" s="31">
        <f>E43</f>
        <v>511709</v>
      </c>
    </row>
    <row r="43" spans="1:5" ht="31.5">
      <c r="A43" s="33" t="s">
        <v>24</v>
      </c>
      <c r="B43" s="28" t="s">
        <v>25</v>
      </c>
      <c r="C43" s="28"/>
      <c r="D43" s="34">
        <f>D44</f>
        <v>645382</v>
      </c>
      <c r="E43" s="34">
        <f>E44</f>
        <v>511709</v>
      </c>
    </row>
    <row r="44" spans="1:5" ht="31.5">
      <c r="A44" s="33" t="s">
        <v>13</v>
      </c>
      <c r="B44" s="28" t="s">
        <v>26</v>
      </c>
      <c r="C44" s="28"/>
      <c r="D44" s="34">
        <f>D45+D46</f>
        <v>645382</v>
      </c>
      <c r="E44" s="34">
        <f>E45+E46</f>
        <v>511709</v>
      </c>
    </row>
    <row r="45" spans="1:5" ht="78.75">
      <c r="A45" s="33" t="s">
        <v>27</v>
      </c>
      <c r="B45" s="28" t="s">
        <v>26</v>
      </c>
      <c r="C45" s="28">
        <v>100</v>
      </c>
      <c r="D45" s="34">
        <v>569182</v>
      </c>
      <c r="E45" s="34">
        <v>445509</v>
      </c>
    </row>
    <row r="46" spans="1:5">
      <c r="A46" s="89" t="s">
        <v>21</v>
      </c>
      <c r="B46" s="91" t="s">
        <v>26</v>
      </c>
      <c r="C46" s="91">
        <v>200</v>
      </c>
      <c r="D46" s="85">
        <v>76200</v>
      </c>
      <c r="E46" s="85">
        <v>66200</v>
      </c>
    </row>
    <row r="47" spans="1:5">
      <c r="A47" s="90"/>
      <c r="B47" s="92"/>
      <c r="C47" s="92"/>
      <c r="D47" s="86"/>
      <c r="E47" s="86"/>
    </row>
    <row r="48" spans="1:5" ht="31.5">
      <c r="A48" s="29" t="s">
        <v>35</v>
      </c>
      <c r="B48" s="32" t="s">
        <v>36</v>
      </c>
      <c r="C48" s="32"/>
      <c r="D48" s="31">
        <f>D49</f>
        <v>430924</v>
      </c>
      <c r="E48" s="31">
        <f>E49</f>
        <v>415924</v>
      </c>
    </row>
    <row r="49" spans="1:11" ht="31.5">
      <c r="A49" s="33" t="s">
        <v>95</v>
      </c>
      <c r="B49" s="28" t="s">
        <v>38</v>
      </c>
      <c r="C49" s="28"/>
      <c r="D49" s="34">
        <f>D50</f>
        <v>430924</v>
      </c>
      <c r="E49" s="34">
        <f>E50</f>
        <v>415924</v>
      </c>
    </row>
    <row r="50" spans="1:11" ht="31.5">
      <c r="A50" s="33" t="s">
        <v>39</v>
      </c>
      <c r="B50" s="28" t="s">
        <v>40</v>
      </c>
      <c r="C50" s="28"/>
      <c r="D50" s="34">
        <f>D51+D52</f>
        <v>430924</v>
      </c>
      <c r="E50" s="34">
        <f>E51+E52</f>
        <v>415924</v>
      </c>
    </row>
    <row r="51" spans="1:11" ht="31.5">
      <c r="A51" s="33" t="s">
        <v>21</v>
      </c>
      <c r="B51" s="28" t="s">
        <v>40</v>
      </c>
      <c r="C51" s="28">
        <v>200</v>
      </c>
      <c r="D51" s="34">
        <v>79400</v>
      </c>
      <c r="E51" s="34">
        <v>64400</v>
      </c>
    </row>
    <row r="52" spans="1:11" ht="15.75">
      <c r="A52" s="33" t="s">
        <v>41</v>
      </c>
      <c r="B52" s="28" t="s">
        <v>40</v>
      </c>
      <c r="C52" s="28">
        <v>800</v>
      </c>
      <c r="D52" s="34">
        <v>351524</v>
      </c>
      <c r="E52" s="34">
        <v>351524</v>
      </c>
    </row>
    <row r="53" spans="1:11" ht="31.5">
      <c r="A53" s="29" t="s">
        <v>44</v>
      </c>
      <c r="B53" s="32" t="s">
        <v>45</v>
      </c>
      <c r="C53" s="32"/>
      <c r="D53" s="31">
        <f>D54</f>
        <v>95548</v>
      </c>
      <c r="E53" s="31">
        <f>E54</f>
        <v>98884</v>
      </c>
    </row>
    <row r="54" spans="1:11" ht="31.5">
      <c r="A54" s="33" t="s">
        <v>46</v>
      </c>
      <c r="B54" s="28" t="s">
        <v>47</v>
      </c>
      <c r="C54" s="28"/>
      <c r="D54" s="34">
        <f>D55</f>
        <v>95548</v>
      </c>
      <c r="E54" s="34">
        <f>E55</f>
        <v>98884</v>
      </c>
    </row>
    <row r="55" spans="1:11" ht="30.6" customHeight="1">
      <c r="A55" s="33" t="s">
        <v>48</v>
      </c>
      <c r="B55" s="28" t="s">
        <v>49</v>
      </c>
      <c r="C55" s="28"/>
      <c r="D55" s="34">
        <f>D56+D57</f>
        <v>95548</v>
      </c>
      <c r="E55" s="34">
        <f>E56+E57</f>
        <v>98884</v>
      </c>
    </row>
    <row r="56" spans="1:11" ht="78.75">
      <c r="A56" s="33" t="s">
        <v>27</v>
      </c>
      <c r="B56" s="28" t="s">
        <v>49</v>
      </c>
      <c r="C56" s="28">
        <v>100</v>
      </c>
      <c r="D56" s="34">
        <v>54825</v>
      </c>
      <c r="E56" s="34">
        <v>54825</v>
      </c>
    </row>
    <row r="57" spans="1:11" ht="31.5">
      <c r="A57" s="33" t="s">
        <v>96</v>
      </c>
      <c r="B57" s="28" t="s">
        <v>49</v>
      </c>
      <c r="C57" s="28">
        <v>200</v>
      </c>
      <c r="D57" s="34">
        <v>40723</v>
      </c>
      <c r="E57" s="34">
        <v>44059</v>
      </c>
    </row>
    <row r="58" spans="1:11" ht="15" customHeight="1">
      <c r="A58" s="29" t="s">
        <v>29</v>
      </c>
      <c r="B58" s="32" t="s">
        <v>30</v>
      </c>
      <c r="C58" s="32"/>
      <c r="D58" s="31">
        <v>1000</v>
      </c>
      <c r="E58" s="31">
        <v>1000</v>
      </c>
    </row>
    <row r="59" spans="1:11" ht="15.75">
      <c r="A59" s="33" t="s">
        <v>28</v>
      </c>
      <c r="B59" s="28" t="s">
        <v>31</v>
      </c>
      <c r="C59" s="28"/>
      <c r="D59" s="34">
        <v>1000</v>
      </c>
      <c r="E59" s="34">
        <v>1000</v>
      </c>
    </row>
    <row r="60" spans="1:11" ht="15.75">
      <c r="A60" s="33" t="s">
        <v>32</v>
      </c>
      <c r="B60" s="28" t="s">
        <v>33</v>
      </c>
      <c r="C60" s="28"/>
      <c r="D60" s="34">
        <v>1000</v>
      </c>
      <c r="E60" s="34">
        <v>1000</v>
      </c>
    </row>
    <row r="61" spans="1:11" ht="15.75">
      <c r="A61" s="33" t="s">
        <v>41</v>
      </c>
      <c r="B61" s="28" t="s">
        <v>33</v>
      </c>
      <c r="C61" s="28">
        <v>800</v>
      </c>
      <c r="D61" s="34">
        <v>1000</v>
      </c>
      <c r="E61" s="34">
        <v>1000</v>
      </c>
      <c r="J61" s="12"/>
      <c r="K61" s="12"/>
    </row>
    <row r="62" spans="1:11" ht="16.5" thickBot="1">
      <c r="A62" s="82" t="s">
        <v>125</v>
      </c>
      <c r="B62" s="83"/>
      <c r="C62" s="84"/>
      <c r="D62" s="40">
        <v>127539</v>
      </c>
      <c r="E62" s="40">
        <v>251212</v>
      </c>
    </row>
  </sheetData>
  <mergeCells count="12">
    <mergeCell ref="A62:C62"/>
    <mergeCell ref="E46:E47"/>
    <mergeCell ref="A1:E1"/>
    <mergeCell ref="A2:E2"/>
    <mergeCell ref="A4:E4"/>
    <mergeCell ref="A5:E5"/>
    <mergeCell ref="A6:E6"/>
    <mergeCell ref="A7:E7"/>
    <mergeCell ref="A46:A47"/>
    <mergeCell ref="B46:B47"/>
    <mergeCell ref="C46:C47"/>
    <mergeCell ref="D46:D47"/>
  </mergeCells>
  <pageMargins left="0.70866141732283472" right="0.19685039370078741" top="0.19685039370078741" bottom="0.31496062992125984" header="0.15748031496062992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Прил5 2022</vt:lpstr>
      <vt:lpstr>Прил6 2023-2024</vt:lpstr>
      <vt:lpstr>Прил7 2022</vt:lpstr>
      <vt:lpstr>Прил8 2023-2024</vt:lpstr>
      <vt:lpstr>Прил9 2022</vt:lpstr>
      <vt:lpstr>Прил10 2023-2024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 В И</dc:creator>
  <cp:lastModifiedBy>Администрация</cp:lastModifiedBy>
  <cp:lastPrinted>2021-12-21T13:18:40Z</cp:lastPrinted>
  <dcterms:created xsi:type="dcterms:W3CDTF">2016-12-22T10:29:42Z</dcterms:created>
  <dcterms:modified xsi:type="dcterms:W3CDTF">2021-12-21T13:19:26Z</dcterms:modified>
</cp:coreProperties>
</file>