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90" windowWidth="12810" windowHeight="4215" activeTab="5"/>
  </bookViews>
  <sheets>
    <sheet name="Прил5 2023" sheetId="1" r:id="rId1"/>
    <sheet name="Прил6 2024-2025" sheetId="8" r:id="rId2"/>
    <sheet name="Прил7 2023" sheetId="5" r:id="rId3"/>
    <sheet name="Прил8 2024-2025" sheetId="9" r:id="rId4"/>
    <sheet name="Прил9 2023" sheetId="7" r:id="rId5"/>
    <sheet name="Прил10 2024-2025" sheetId="10" r:id="rId6"/>
  </sheets>
  <calcPr calcId="124519"/>
</workbook>
</file>

<file path=xl/calcChain.xml><?xml version="1.0" encoding="utf-8"?>
<calcChain xmlns="http://schemas.openxmlformats.org/spreadsheetml/2006/main">
  <c r="E45" i="10"/>
  <c r="E44" s="1"/>
  <c r="D45"/>
  <c r="D44" s="1"/>
  <c r="E50"/>
  <c r="D50"/>
  <c r="E48"/>
  <c r="D48"/>
  <c r="H65" i="9"/>
  <c r="G65"/>
  <c r="H63"/>
  <c r="H62" s="1"/>
  <c r="H61" s="1"/>
  <c r="H60" s="1"/>
  <c r="H59" s="1"/>
  <c r="G63"/>
  <c r="G62" s="1"/>
  <c r="G61" s="1"/>
  <c r="G60" s="1"/>
  <c r="G59" s="1"/>
  <c r="D50" i="7"/>
  <c r="D48"/>
  <c r="D51"/>
  <c r="D49"/>
  <c r="D56"/>
  <c r="D55"/>
  <c r="D15"/>
  <c r="G73" i="5"/>
  <c r="G81"/>
  <c r="G58"/>
  <c r="G50"/>
  <c r="G51"/>
  <c r="G44"/>
  <c r="G43"/>
  <c r="G33"/>
  <c r="G32"/>
  <c r="G65"/>
  <c r="G63"/>
  <c r="G17"/>
  <c r="G74" i="8"/>
  <c r="G73" s="1"/>
  <c r="G72" s="1"/>
  <c r="G71" s="1"/>
  <c r="G70" s="1"/>
  <c r="G69" s="1"/>
  <c r="G67"/>
  <c r="G66"/>
  <c r="G65"/>
  <c r="G64" s="1"/>
  <c r="G63" s="1"/>
  <c r="G62" s="1"/>
  <c r="G9" s="1"/>
  <c r="G60"/>
  <c r="G57" s="1"/>
  <c r="G56" s="1"/>
  <c r="G55" s="1"/>
  <c r="G54" s="1"/>
  <c r="G58"/>
  <c r="G52"/>
  <c r="G51" s="1"/>
  <c r="G50" s="1"/>
  <c r="G49" s="1"/>
  <c r="G48" s="1"/>
  <c r="G47" s="1"/>
  <c r="G37"/>
  <c r="G36" s="1"/>
  <c r="G35" s="1"/>
  <c r="G34" s="1"/>
  <c r="G32"/>
  <c r="G31"/>
  <c r="G30" s="1"/>
  <c r="G29" s="1"/>
  <c r="G26"/>
  <c r="G25"/>
  <c r="G24" s="1"/>
  <c r="G22"/>
  <c r="G20"/>
  <c r="G19"/>
  <c r="G18" s="1"/>
  <c r="G17" s="1"/>
  <c r="G14"/>
  <c r="G13" s="1"/>
  <c r="G12" s="1"/>
  <c r="G11" s="1"/>
  <c r="F74"/>
  <c r="F73" s="1"/>
  <c r="F72" s="1"/>
  <c r="F71" s="1"/>
  <c r="F70" s="1"/>
  <c r="F69" s="1"/>
  <c r="F67"/>
  <c r="F66"/>
  <c r="F65" s="1"/>
  <c r="F64" s="1"/>
  <c r="F63" s="1"/>
  <c r="F62" s="1"/>
  <c r="F60"/>
  <c r="F58"/>
  <c r="F52"/>
  <c r="F51" s="1"/>
  <c r="F50" s="1"/>
  <c r="F49" s="1"/>
  <c r="F48" s="1"/>
  <c r="F47" s="1"/>
  <c r="F44"/>
  <c r="F43" s="1"/>
  <c r="F42" s="1"/>
  <c r="F41" s="1"/>
  <c r="F40" s="1"/>
  <c r="F37"/>
  <c r="F36" s="1"/>
  <c r="F35" s="1"/>
  <c r="F34" s="1"/>
  <c r="F32"/>
  <c r="F31" s="1"/>
  <c r="F30" s="1"/>
  <c r="F29" s="1"/>
  <c r="F26"/>
  <c r="F25" s="1"/>
  <c r="F24" s="1"/>
  <c r="F22"/>
  <c r="F20"/>
  <c r="F19" s="1"/>
  <c r="F18" s="1"/>
  <c r="F17" s="1"/>
  <c r="F14"/>
  <c r="F13" s="1"/>
  <c r="F12" s="1"/>
  <c r="F11" s="1"/>
  <c r="F59" i="1"/>
  <c r="F57"/>
  <c r="F56" s="1"/>
  <c r="F55" s="1"/>
  <c r="F54" s="1"/>
  <c r="G62" i="5" l="1"/>
  <c r="G61" s="1"/>
  <c r="G60" s="1"/>
  <c r="G59" s="1"/>
  <c r="G31"/>
  <c r="G30" s="1"/>
  <c r="G29" s="1"/>
  <c r="F57" i="8"/>
  <c r="F56" s="1"/>
  <c r="F55" s="1"/>
  <c r="F54" s="1"/>
  <c r="F9" s="1"/>
  <c r="G10"/>
  <c r="G16"/>
  <c r="F16"/>
  <c r="F10" s="1"/>
  <c r="F53" i="1"/>
  <c r="G44" i="8" l="1"/>
  <c r="G43" s="1"/>
  <c r="G42" s="1"/>
  <c r="G41" s="1"/>
  <c r="G40" s="1"/>
  <c r="G27" i="9"/>
  <c r="G80" i="5" l="1"/>
  <c r="H27" i="9" l="1"/>
  <c r="E35" i="10" l="1"/>
  <c r="D35"/>
  <c r="D14" l="1"/>
  <c r="D13" s="1"/>
  <c r="D12" s="1"/>
  <c r="D11" s="1"/>
  <c r="E14"/>
  <c r="E13" s="1"/>
  <c r="E12" s="1"/>
  <c r="E11" s="1"/>
  <c r="D19"/>
  <c r="D18" s="1"/>
  <c r="D17" s="1"/>
  <c r="D16" s="1"/>
  <c r="E19"/>
  <c r="E18" s="1"/>
  <c r="E17" s="1"/>
  <c r="E16" s="1"/>
  <c r="D24"/>
  <c r="D23" s="1"/>
  <c r="D22" s="1"/>
  <c r="D21" s="1"/>
  <c r="E24"/>
  <c r="E23" s="1"/>
  <c r="E22" s="1"/>
  <c r="E21" s="1"/>
  <c r="D28"/>
  <c r="D27" s="1"/>
  <c r="D26" s="1"/>
  <c r="E28"/>
  <c r="E27" s="1"/>
  <c r="E26" s="1"/>
  <c r="D33"/>
  <c r="D32" s="1"/>
  <c r="D31" s="1"/>
  <c r="D30" s="1"/>
  <c r="E33"/>
  <c r="E32" s="1"/>
  <c r="E31" s="1"/>
  <c r="E30" s="1"/>
  <c r="D39"/>
  <c r="D38" s="1"/>
  <c r="D37" s="1"/>
  <c r="E39"/>
  <c r="E38" s="1"/>
  <c r="E37" s="1"/>
  <c r="D43"/>
  <c r="D10" s="1"/>
  <c r="E43"/>
  <c r="D54"/>
  <c r="D53" s="1"/>
  <c r="D52" s="1"/>
  <c r="E54"/>
  <c r="E53" s="1"/>
  <c r="E52" s="1"/>
  <c r="E10" l="1"/>
  <c r="H80" i="9"/>
  <c r="H79" s="1"/>
  <c r="H78" s="1"/>
  <c r="H77" s="1"/>
  <c r="H76" s="1"/>
  <c r="H75" s="1"/>
  <c r="H72"/>
  <c r="H71" s="1"/>
  <c r="H70" s="1"/>
  <c r="H69" s="1"/>
  <c r="H68" s="1"/>
  <c r="H67" s="1"/>
  <c r="H57"/>
  <c r="H56" s="1"/>
  <c r="H55" s="1"/>
  <c r="H54" s="1"/>
  <c r="H53" s="1"/>
  <c r="H52" s="1"/>
  <c r="H49"/>
  <c r="H48" s="1"/>
  <c r="H47" s="1"/>
  <c r="H46" s="1"/>
  <c r="H45" s="1"/>
  <c r="H42"/>
  <c r="H41" s="1"/>
  <c r="H40" s="1"/>
  <c r="H39" s="1"/>
  <c r="H37"/>
  <c r="H36" s="1"/>
  <c r="H35" s="1"/>
  <c r="H34" s="1"/>
  <c r="H31"/>
  <c r="H30" s="1"/>
  <c r="H29" s="1"/>
  <c r="H25"/>
  <c r="H24" s="1"/>
  <c r="H15"/>
  <c r="H14" s="1"/>
  <c r="H13" s="1"/>
  <c r="H12" s="1"/>
  <c r="G80"/>
  <c r="G79" s="1"/>
  <c r="G78" s="1"/>
  <c r="G77" s="1"/>
  <c r="G76" s="1"/>
  <c r="G75" s="1"/>
  <c r="G9" s="1"/>
  <c r="G72"/>
  <c r="G71" s="1"/>
  <c r="G70" s="1"/>
  <c r="G69" s="1"/>
  <c r="G57"/>
  <c r="G56" s="1"/>
  <c r="G55" s="1"/>
  <c r="G54" s="1"/>
  <c r="G53" s="1"/>
  <c r="G52" s="1"/>
  <c r="G49"/>
  <c r="G48" s="1"/>
  <c r="G47" s="1"/>
  <c r="G46" s="1"/>
  <c r="G45" s="1"/>
  <c r="G42"/>
  <c r="G41" s="1"/>
  <c r="G40" s="1"/>
  <c r="G39" s="1"/>
  <c r="G37"/>
  <c r="G36" s="1"/>
  <c r="G35" s="1"/>
  <c r="G34" s="1"/>
  <c r="G31"/>
  <c r="G30" s="1"/>
  <c r="G29" s="1"/>
  <c r="G25"/>
  <c r="G24" s="1"/>
  <c r="G15"/>
  <c r="G14" s="1"/>
  <c r="G13" s="1"/>
  <c r="G12" s="1"/>
  <c r="D33" i="7"/>
  <c r="D39"/>
  <c r="F25" i="1"/>
  <c r="F24" s="1"/>
  <c r="H9" i="9" l="1"/>
  <c r="H23"/>
  <c r="H22" s="1"/>
  <c r="H21" s="1"/>
  <c r="H11" s="1"/>
  <c r="G23"/>
  <c r="G22" s="1"/>
  <c r="G21" s="1"/>
  <c r="G11" s="1"/>
  <c r="G68"/>
  <c r="G67" s="1"/>
  <c r="F65" i="1" l="1"/>
  <c r="F64" s="1"/>
  <c r="F63" s="1"/>
  <c r="F66"/>
  <c r="F13"/>
  <c r="F12" s="1"/>
  <c r="F62" l="1"/>
  <c r="F61" s="1"/>
  <c r="D35" i="7"/>
  <c r="G27" i="5"/>
  <c r="F21" i="1"/>
  <c r="D38" i="7" l="1"/>
  <c r="F19" i="1" l="1"/>
  <c r="F18" s="1"/>
  <c r="D54" i="7"/>
  <c r="D53" s="1"/>
  <c r="D52" s="1"/>
  <c r="D32"/>
  <c r="D31" l="1"/>
  <c r="D30" s="1"/>
  <c r="D45" l="1"/>
  <c r="D44" s="1"/>
  <c r="D43" s="1"/>
  <c r="D37"/>
  <c r="D28"/>
  <c r="D27" s="1"/>
  <c r="D26" s="1"/>
  <c r="D24"/>
  <c r="D23" s="1"/>
  <c r="D22" s="1"/>
  <c r="D21" s="1"/>
  <c r="D19"/>
  <c r="D18" s="1"/>
  <c r="D14"/>
  <c r="D13" s="1"/>
  <c r="D12" s="1"/>
  <c r="D11" s="1"/>
  <c r="G79" i="5"/>
  <c r="G78" s="1"/>
  <c r="G77" s="1"/>
  <c r="G76" s="1"/>
  <c r="G75" s="1"/>
  <c r="G72"/>
  <c r="G71" s="1"/>
  <c r="G70" s="1"/>
  <c r="G69" s="1"/>
  <c r="G57"/>
  <c r="G56" s="1"/>
  <c r="G55" s="1"/>
  <c r="G54" s="1"/>
  <c r="G53" s="1"/>
  <c r="G52" s="1"/>
  <c r="G49"/>
  <c r="G48" s="1"/>
  <c r="G47" s="1"/>
  <c r="G46" s="1"/>
  <c r="G45" s="1"/>
  <c r="G42"/>
  <c r="G41" s="1"/>
  <c r="G37"/>
  <c r="G36" s="1"/>
  <c r="G35" s="1"/>
  <c r="G25"/>
  <c r="G24" s="1"/>
  <c r="G15"/>
  <c r="G14" s="1"/>
  <c r="G13" s="1"/>
  <c r="G12" s="1"/>
  <c r="G68" l="1"/>
  <c r="G67" s="1"/>
  <c r="G9" s="1"/>
  <c r="G40"/>
  <c r="G39" s="1"/>
  <c r="D17" i="7"/>
  <c r="D16" s="1"/>
  <c r="G23" i="5"/>
  <c r="G22" s="1"/>
  <c r="G21" s="1"/>
  <c r="G34"/>
  <c r="D10" i="7" l="1"/>
  <c r="G11" i="5"/>
  <c r="F23" i="1"/>
  <c r="F11"/>
  <c r="F10" s="1"/>
  <c r="F31"/>
  <c r="F30" s="1"/>
  <c r="F29" s="1"/>
  <c r="F28" s="1"/>
  <c r="F36"/>
  <c r="F35" s="1"/>
  <c r="F43"/>
  <c r="F42" s="1"/>
  <c r="F41" s="1"/>
  <c r="F40" s="1"/>
  <c r="F39" s="1"/>
  <c r="F51"/>
  <c r="F50" s="1"/>
  <c r="F49" s="1"/>
  <c r="F48" s="1"/>
  <c r="F47" s="1"/>
  <c r="F46" s="1"/>
  <c r="F73"/>
  <c r="F72" s="1"/>
  <c r="F71" s="1"/>
  <c r="F70" s="1"/>
  <c r="F69" s="1"/>
  <c r="F68" s="1"/>
  <c r="F34" l="1"/>
  <c r="F33" s="1"/>
  <c r="F17"/>
  <c r="F16" l="1"/>
  <c r="F15" s="1"/>
  <c r="F9" s="1"/>
  <c r="F8" s="1"/>
</calcChain>
</file>

<file path=xl/sharedStrings.xml><?xml version="1.0" encoding="utf-8"?>
<sst xmlns="http://schemas.openxmlformats.org/spreadsheetml/2006/main" count="1282" uniqueCount="139">
  <si>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</si>
  <si>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</si>
  <si>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</si>
  <si>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</si>
  <si>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</si>
  <si>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</si>
  <si>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</si>
  <si>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</si>
  <si>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</si>
  <si>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</si>
  <si>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</si>
  <si>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</si>
  <si>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</si>
  <si>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 С1402</t>
  </si>
  <si>
    <t>09 0 00 00000</t>
  </si>
  <si>
    <t>09 1 00 00000</t>
  </si>
  <si>
    <t>Основное мероприятие «Организация деятельности и развития  муниципальной службы»</t>
  </si>
  <si>
    <t>09 1 01 00000</t>
  </si>
  <si>
    <t>Мероприятия, направленные на развитие муниципальной службы</t>
  </si>
  <si>
    <t>09 1 01 С1437</t>
  </si>
  <si>
    <t>Закупка товаров, работ и услуг для обеспечения государственных (муниципальных) нужд</t>
  </si>
  <si>
    <t>Мероприятия, направленные на обеспечение деятельности муниципальной службы</t>
  </si>
  <si>
    <t>09 1 01 С1493</t>
  </si>
  <si>
    <t xml:space="preserve">Обеспечение  функционирования  местных администраций    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</si>
  <si>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</si>
  <si>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</si>
  <si>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</si>
  <si>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</si>
  <si>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</si>
  <si>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Резервные фонды</t>
  </si>
  <si>
    <t xml:space="preserve">Резервные фонды органов местного самоуправления </t>
  </si>
  <si>
    <t>78 0 00 00000</t>
  </si>
  <si>
    <t>78 1 00 00000</t>
  </si>
  <si>
    <t>Резервный фонд местной администрации</t>
  </si>
  <si>
    <t>78 1 00 С1403</t>
  </si>
  <si>
    <t>Другие общегосударственные вопросы</t>
  </si>
  <si>
    <t>Реализация государственных  функций, связанных с общегосударственным управлением</t>
  </si>
  <si>
    <t>76 0 00 00000</t>
  </si>
  <si>
    <t>Выполнение других обязательств муниципальных образований</t>
  </si>
  <si>
    <t>76 1 00 00000</t>
  </si>
  <si>
    <t>Выполнение других (прочих) обязательств органа местного самоуправления</t>
  </si>
  <si>
    <t>76 1 00 С1404</t>
  </si>
  <si>
    <t>Иные бюджетные ассигнования</t>
  </si>
  <si>
    <t>Национальная оборона</t>
  </si>
  <si>
    <t>Мобилизационная и вневойсковая подготовка</t>
  </si>
  <si>
    <t xml:space="preserve">Непрограммная деятельность органов местного самоуправления </t>
  </si>
  <si>
    <t>77 0 00 00000</t>
  </si>
  <si>
    <t>Непрограммные расходы органов местного самоуправления</t>
  </si>
  <si>
    <t>77 2 00 00000</t>
  </si>
  <si>
    <t>Осуществление первичного воинского учета на территориях, где отсутствуют военные комиссариаты</t>
  </si>
  <si>
    <t>77 2 00 51180</t>
  </si>
  <si>
    <t>Национальная безопасность и правоохранительная деятельность</t>
  </si>
  <si>
    <t>13 0 00 00000</t>
  </si>
  <si>
    <t>13 1 00 00000</t>
  </si>
  <si>
    <t>Основное мероприятие «Создание эффективной системы пожарной безопасности и обеспечение первичных мер пожарной безопасности в границах сельсовета»</t>
  </si>
  <si>
    <t>13 1 01 00000</t>
  </si>
  <si>
    <t>Обеспечение первичных мер пожарной безопасности в границах населенных пунктов поселений</t>
  </si>
  <si>
    <t>13 1 01 С1415</t>
  </si>
  <si>
    <t>Жилищно-коммунальное хозяйство</t>
  </si>
  <si>
    <t>Благоустройство</t>
  </si>
  <si>
    <t>07 0 00 00000</t>
  </si>
  <si>
    <t>07 3 00 00000</t>
  </si>
  <si>
    <t>Основное мероприятие «Благоустройство населенных пунктов сельсовета»</t>
  </si>
  <si>
    <t>07 3 01 00000</t>
  </si>
  <si>
    <t>Мероприятия по благоустройству</t>
  </si>
  <si>
    <t>07 3 01 С1433</t>
  </si>
  <si>
    <t>Социальная политика</t>
  </si>
  <si>
    <t>Пенсионное обеспечение</t>
  </si>
  <si>
    <t>02 0 00 00000</t>
  </si>
  <si>
    <t>02 2 00 00000</t>
  </si>
  <si>
    <t>Основное мероприятие «Выплата пенсии за выслугу лет и доплат к пенсиям муниципальных служащих и лиц, осуществлявших полномочия выборного должностного лица местного самоуправления на постоянной основе в муниципальном образовании «Разветьевский сельсовет»</t>
  </si>
  <si>
    <t>02 2 01 00000</t>
  </si>
  <si>
    <t>Выплата пенсии за выслугу лет и доплат к пенсиям муниципальных служащих</t>
  </si>
  <si>
    <t>02 2 01 С1445</t>
  </si>
  <si>
    <t>Социальное обеспечение и иные выплаты населению</t>
  </si>
  <si>
    <t>02 2 01 С1445</t>
  </si>
  <si>
    <t>01</t>
  </si>
  <si>
    <t>02</t>
  </si>
  <si>
    <t>04</t>
  </si>
  <si>
    <t>03</t>
  </si>
  <si>
    <t>05</t>
  </si>
  <si>
    <t>ВСЕГО РАСХОДОВ</t>
  </si>
  <si>
    <t>Администрация Разветьевского сельсовета Железногорского района</t>
  </si>
  <si>
    <t>Код бюджетополучателя</t>
  </si>
  <si>
    <t>001</t>
  </si>
  <si>
    <t xml:space="preserve">Распределение бюджетных ассигнований по целевым статьям </t>
  </si>
  <si>
    <t xml:space="preserve">(муниципальным программам Разветьевского сельсовета Железногорского района Курской области и непрограммным направлениям деятельности), </t>
  </si>
  <si>
    <t>Осуществление мероприятий в целях обеспечения пожарной безопасности</t>
  </si>
  <si>
    <t>Выполнение других обязательств муниципального образования</t>
  </si>
  <si>
    <t>Закупка товаров, работ и услуг для государственных (муниципальных) нужд</t>
  </si>
  <si>
    <t xml:space="preserve">  </t>
  </si>
  <si>
    <t xml:space="preserve">Мероприятия, направленные на развитие муниципальной службы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</si>
  <si>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</si>
  <si>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Ведомственная структура расходов бюджета муниципального образования                                     «Разветьевский сельсовет» Железногорского района Курской области</t>
  </si>
  <si>
    <t>Муниципальная программа «Развитие муниципальной службы в муниципальном образовании "Разветьевский сельсовет" Железногорского района Курской области»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</si>
  <si>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"Разветьевский сельсовет" Железногорского района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</si>
  <si>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"Разветьевский сельсовет" Железногорского района Курской области»</t>
  </si>
  <si>
    <t xml:space="preserve">Подпрограмма «Благоустройство населенных пунктов сельсовета» муниципальной программы «Комплексная программа благоустройства территории  муниципального образования «Разветьевский сельсовет»
Железногорского района Курской области»
</t>
  </si>
  <si>
    <t xml:space="preserve">Муниципальная программа «Комплексная программа благоустройства территории  муниципального образования «Разветьевский сельсовет» Железногорского района Курской области»
</t>
  </si>
  <si>
    <t>Муниципальная  программа «Социальная поддержка граждан  в муниципальном образовании "Разветьевский сельсовет"  Железногорского района Курской области»</t>
  </si>
  <si>
    <t>Подпрограмма «Социальная поддержка отдельных категорий граждан» муниципальной программы «Социальная поддержка  граждан  в муниципальном образовании "Разветьевский сельсовет"  Железногорского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</si>
  <si>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"Разветьевский сельсовет" Железногорского района Курской области»</t>
  </si>
  <si>
    <t xml:space="preserve">Подпрограмма «Благоустройство населенных пунктов сельсовета» муниципальной программы «Комплексная программа благоустройства территории  муниципального образования «Разветьевский сельсовет» Железногорского района Курской области»
</t>
  </si>
  <si>
    <t xml:space="preserve"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Разветьевский сельсовет» </t>
  </si>
  <si>
    <t xml:space="preserve">Железногорского района Курской области </t>
  </si>
  <si>
    <t>Функционирование местных администраций</t>
  </si>
  <si>
    <t>Ведомственная структура расходов бюджета                                                                муниципального образования «Разветьевский сельсовет» Железногорского района Курской области</t>
  </si>
  <si>
    <t>Сумма, рублей</t>
  </si>
  <si>
    <t>Условно утвержденные расходы</t>
  </si>
  <si>
    <t xml:space="preserve"> Условно утвержденные расходы</t>
  </si>
  <si>
    <t xml:space="preserve">                                                                                             Приложение № 5</t>
  </si>
  <si>
    <t xml:space="preserve">                                                                                             Приложение № 6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</si>
  <si>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</si>
  <si>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                                                                                         Приложение № 7</t>
  </si>
  <si>
    <t xml:space="preserve">                                                                                             Приложение № 8</t>
  </si>
  <si>
    <t xml:space="preserve">                                                                                       Приложение № 9</t>
  </si>
  <si>
    <t xml:space="preserve">                                                                                       Приложение № 10</t>
  </si>
  <si>
    <t xml:space="preserve">Распределение бюджетных ассигнований  по разделам, подразделам, целевым статьям (муниципальным программам и непрограммным              направлениям деятельности), группам видов расходов классификации                                           расходов бюджета                                                                                                  муниципального образования "Разветьевский сельсовет» </t>
  </si>
  <si>
    <t>Железногорского района Курской области  на 2023 год</t>
  </si>
  <si>
    <t>Национальная экономика</t>
  </si>
  <si>
    <t>Другие вопросы в области национальной экономике</t>
  </si>
  <si>
    <t>12</t>
  </si>
  <si>
    <t>Мероприятия в области имущественных отношений</t>
  </si>
  <si>
    <t>76 1 00 С1467</t>
  </si>
  <si>
    <t>Мероприятия в области земельных отношений</t>
  </si>
  <si>
    <t>76 1 00 С1468</t>
  </si>
  <si>
    <t>Сумма на 2024 год, рублей</t>
  </si>
  <si>
    <t>Сумма на     2025 год, рублей</t>
  </si>
  <si>
    <t>на плановый период 2024 и 2025 годов</t>
  </si>
  <si>
    <t xml:space="preserve">  на 2023год</t>
  </si>
  <si>
    <t>группам  видов расходов, классификации расходов бюджета муниципального образования «Разветьевский сельсовет» Железногорского района Курской области на 2023 год</t>
  </si>
  <si>
    <t>группам  видов расходов, классификации расходов бюджета муниципального образования «Разветьевский сельсовет» Железногорского района Курской области на плановый период 2024 и 2025 годов</t>
  </si>
  <si>
    <t xml:space="preserve">  на плановый период 2024 и 2025 годов</t>
  </si>
  <si>
    <t xml:space="preserve">                                                                               решение от "22" декабря 2022г. № 114                                                                                      Собрания депутатов Разветьевского сельсовета 
Железногорского района 
 "О бюджете муниципального образования
                                                         "Разветьевский сельсовет" Железногорского района Курской области        на 2023 год и плановый период 2024 и 2025 годов»
                                                  </t>
  </si>
  <si>
    <t xml:space="preserve">                                                                     решение от "22" декабря 2022г. № 114                                                                                                       Собрания депутатов Разветьевского сельсовета 
Железногорского района 
 "О бюджете муниципального образования  "Разветьевский сельсовет"                                                                     Железногорского района Курской области                                                                                                                                                       на 2022 год и плановый период 2023 и 2024 годов»
                                                  </t>
  </si>
  <si>
    <t xml:space="preserve">                                                             решение от "22" декабря 2022г. № 114                                                                                                                               Собрания депутатов Разветьевского сельсовета 
Железногорского района 
 "О бюджете муниципального образования
 "Разветьевский сельсовет" Железногорского района
 Курской области                                                                                                                                                                                 на 2023 год и плановый период 2024 и 2025 годов»
                                                  </t>
  </si>
  <si>
    <t xml:space="preserve">                                                          решение от "22" декабря 2022г. № 114                                                                                                   Собрания депутатов Разветьевского сельсовета 
Железногорского района 
 "О бюджете муниципального образования
 "Разветьевский сельсовет" Железногорского района Курской области                                                                                                                 на 2023 год и плановый период 2024 и 2025 годов»
                                                  </t>
  </si>
  <si>
    <t xml:space="preserve">                                                        решение от "22" декабря 2022г. № 114                                                  Собрания депутатов Разветьевского сельсовета 
Железногорского района 
 "О бюджете муниципального образования
 "Разветьевский сельсовет" Железногорского района
 Курской области                                                                                                                                                                                 на 2023 год и плановый период 2024 и 2025 годов»
                                                  </t>
  </si>
  <si>
    <t xml:space="preserve">                                                                                                  решение от "22" декабря 2022г. № 114                                                           Собрания депутатов Разветьевского сельсовета 
Железногорского района 
 "О бюджете муниципального образования
 "Разветьевский сельсовет" Железногорского района
 Курской области                                                                                                                                                                                 на 2023 год и плановый период 2024 и 2025 годов»
                                                 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</si>
</sst>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00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5" fillId="0" borderId="0" xfId="0" applyFont="1"/>
    <xf numFmtId="0" fontId="4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center" wrapText="1"/>
    </xf>
    <xf numFmtId="0" fontId="0" fillId="0" borderId="0" xfId="0" applyBorder="1"/>
    <xf numFmtId="0" fontId="7" fillId="0" borderId="0" xfId="0" applyFont="1" applyAlignment="1">
      <alignment horizontal="justify"/>
    </xf>
    <xf numFmtId="0" fontId="6" fillId="0" borderId="0" xfId="0" applyFont="1"/>
    <xf numFmtId="0" fontId="3" fillId="0" borderId="0" xfId="0" applyFont="1" applyAlignment="1">
      <alignment horizontal="left" indent="15"/>
    </xf>
    <xf numFmtId="0" fontId="0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3" fillId="0" borderId="0" xfId="0" applyFont="1"/>
    <xf numFmtId="0" fontId="9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left" vertical="top" wrapText="1"/>
    </xf>
    <xf numFmtId="0" fontId="13" fillId="0" borderId="0" xfId="0" applyFont="1" applyAlignment="1">
      <alignment horizontal="justify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wrapText="1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11" fillId="0" borderId="0" xfId="0" applyFont="1" applyBorder="1" applyAlignment="1"/>
    <xf numFmtId="0" fontId="10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wrapText="1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wrapText="1"/>
    </xf>
    <xf numFmtId="4" fontId="10" fillId="0" borderId="4" xfId="0" applyNumberFormat="1" applyFont="1" applyBorder="1" applyAlignment="1">
      <alignment horizontal="right" wrapText="1"/>
    </xf>
    <xf numFmtId="0" fontId="10" fillId="0" borderId="4" xfId="0" applyFont="1" applyBorder="1" applyAlignment="1">
      <alignment horizontal="center" wrapText="1"/>
    </xf>
    <xf numFmtId="0" fontId="8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right" wrapText="1"/>
    </xf>
    <xf numFmtId="49" fontId="10" fillId="0" borderId="4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0" fontId="10" fillId="0" borderId="4" xfId="0" applyFont="1" applyBorder="1" applyAlignment="1">
      <alignment horizontal="left" vertical="top" wrapText="1"/>
    </xf>
    <xf numFmtId="0" fontId="8" fillId="2" borderId="4" xfId="0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horizontal="right" wrapText="1"/>
    </xf>
    <xf numFmtId="0" fontId="8" fillId="0" borderId="4" xfId="0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right" wrapText="1"/>
    </xf>
    <xf numFmtId="4" fontId="8" fillId="0" borderId="4" xfId="0" applyNumberFormat="1" applyFont="1" applyBorder="1" applyAlignment="1">
      <alignment horizontal="right" wrapText="1"/>
    </xf>
    <xf numFmtId="0" fontId="9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3" fontId="8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4" fontId="8" fillId="0" borderId="4" xfId="0" applyNumberFormat="1" applyFont="1" applyBorder="1" applyAlignment="1">
      <alignment wrapText="1"/>
    </xf>
    <xf numFmtId="3" fontId="10" fillId="2" borderId="4" xfId="0" applyNumberFormat="1" applyFont="1" applyFill="1" applyBorder="1" applyAlignment="1">
      <alignment horizontal="right" wrapText="1"/>
    </xf>
    <xf numFmtId="3" fontId="10" fillId="0" borderId="4" xfId="0" applyNumberFormat="1" applyFont="1" applyBorder="1" applyAlignment="1">
      <alignment horizontal="center" wrapText="1"/>
    </xf>
    <xf numFmtId="0" fontId="10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4" fontId="10" fillId="2" borderId="4" xfId="0" applyNumberFormat="1" applyFont="1" applyFill="1" applyBorder="1" applyAlignment="1">
      <alignment horizontal="right" wrapText="1"/>
    </xf>
    <xf numFmtId="0" fontId="8" fillId="0" borderId="0" xfId="0" applyFont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right" wrapText="1"/>
    </xf>
    <xf numFmtId="4" fontId="8" fillId="0" borderId="4" xfId="0" applyNumberFormat="1" applyFont="1" applyBorder="1" applyAlignment="1">
      <alignment horizontal="right" wrapText="1"/>
    </xf>
    <xf numFmtId="0" fontId="8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wrapText="1"/>
    </xf>
    <xf numFmtId="0" fontId="15" fillId="0" borderId="4" xfId="0" applyFont="1" applyBorder="1" applyAlignment="1">
      <alignment horizontal="left" vertical="top" wrapText="1"/>
    </xf>
    <xf numFmtId="49" fontId="15" fillId="0" borderId="4" xfId="0" applyNumberFormat="1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49" fontId="16" fillId="0" borderId="4" xfId="0" applyNumberFormat="1" applyFont="1" applyBorder="1" applyAlignment="1">
      <alignment horizontal="center" wrapText="1"/>
    </xf>
    <xf numFmtId="0" fontId="18" fillId="0" borderId="4" xfId="1" applyNumberFormat="1" applyFont="1" applyFill="1" applyBorder="1" applyAlignment="1">
      <alignment wrapText="1" readingOrder="1"/>
    </xf>
    <xf numFmtId="0" fontId="18" fillId="0" borderId="4" xfId="1" applyNumberFormat="1" applyFont="1" applyFill="1" applyBorder="1" applyAlignment="1">
      <alignment vertical="center" wrapText="1" readingOrder="1"/>
    </xf>
    <xf numFmtId="0" fontId="10" fillId="2" borderId="4" xfId="0" applyFont="1" applyFill="1" applyBorder="1" applyAlignment="1">
      <alignment vertical="top" wrapText="1"/>
    </xf>
    <xf numFmtId="0" fontId="10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10" fillId="0" borderId="4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 wrapText="1"/>
    </xf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10" fillId="0" borderId="4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8" fillId="0" borderId="4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4" fontId="8" fillId="0" borderId="6" xfId="0" applyNumberFormat="1" applyFont="1" applyBorder="1" applyAlignment="1">
      <alignment horizontal="right" wrapText="1"/>
    </xf>
    <xf numFmtId="4" fontId="8" fillId="0" borderId="5" xfId="0" applyNumberFormat="1" applyFont="1" applyBorder="1" applyAlignment="1">
      <alignment horizontal="right" wrapText="1"/>
    </xf>
    <xf numFmtId="0" fontId="9" fillId="0" borderId="0" xfId="0" applyFont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5"/>
  <sheetViews>
    <sheetView zoomScale="80" zoomScaleNormal="80" workbookViewId="0">
      <selection activeCell="J4" sqref="J4"/>
    </sheetView>
  </sheetViews>
  <sheetFormatPr defaultRowHeight="15"/>
  <cols>
    <col min="1" max="1" width="52.7109375" customWidth="1"/>
    <col min="2" max="3" width="3.7109375" customWidth="1"/>
    <col min="4" max="4" width="16.28515625" customWidth="1"/>
    <col min="5" max="5" width="5" customWidth="1"/>
    <col min="6" max="6" width="14.28515625" customWidth="1"/>
  </cols>
  <sheetData>
    <row r="1" spans="1:7" ht="15.75">
      <c r="A1" s="71" t="s">
        <v>110</v>
      </c>
      <c r="B1" s="71"/>
      <c r="C1" s="71"/>
      <c r="D1" s="71"/>
      <c r="E1" s="71"/>
      <c r="F1" s="71"/>
    </row>
    <row r="2" spans="1:7" ht="105" customHeight="1">
      <c r="A2" s="72" t="s">
        <v>133</v>
      </c>
      <c r="B2" s="72"/>
      <c r="C2" s="72"/>
      <c r="D2" s="72"/>
      <c r="E2" s="72"/>
      <c r="F2" s="72"/>
    </row>
    <row r="3" spans="1:7" ht="76.7" customHeight="1">
      <c r="A3" s="74" t="s">
        <v>117</v>
      </c>
      <c r="B3" s="74"/>
      <c r="C3" s="74"/>
      <c r="D3" s="74"/>
      <c r="E3" s="74"/>
      <c r="F3" s="74"/>
      <c r="G3" s="2"/>
    </row>
    <row r="4" spans="1:7" ht="15.75" customHeight="1">
      <c r="A4" s="73" t="s">
        <v>118</v>
      </c>
      <c r="B4" s="73"/>
      <c r="C4" s="73"/>
      <c r="D4" s="73"/>
      <c r="E4" s="73"/>
      <c r="F4" s="73"/>
      <c r="G4" s="3"/>
    </row>
    <row r="5" spans="1:7" ht="15.75">
      <c r="A5" s="13"/>
      <c r="B5" s="14"/>
      <c r="C5" s="14"/>
      <c r="D5" s="14"/>
      <c r="E5" s="14"/>
      <c r="F5" s="14"/>
    </row>
    <row r="6" spans="1:7" ht="30">
      <c r="A6" s="25" t="s">
        <v>0</v>
      </c>
      <c r="B6" s="25" t="s">
        <v>1</v>
      </c>
      <c r="C6" s="25" t="s">
        <v>2</v>
      </c>
      <c r="D6" s="25" t="s">
        <v>3</v>
      </c>
      <c r="E6" s="25" t="s">
        <v>4</v>
      </c>
      <c r="F6" s="25" t="s">
        <v>107</v>
      </c>
    </row>
    <row r="7" spans="1:7" ht="14.25" customHeight="1">
      <c r="A7" s="24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</row>
    <row r="8" spans="1:7" ht="17.649999999999999" customHeight="1">
      <c r="A8" s="38" t="s">
        <v>5</v>
      </c>
      <c r="B8" s="31"/>
      <c r="C8" s="31"/>
      <c r="D8" s="31"/>
      <c r="E8" s="31"/>
      <c r="F8" s="32">
        <f>F9+F39+F46+F68+F61+F53</f>
        <v>5728285</v>
      </c>
    </row>
    <row r="9" spans="1:7" ht="20.25" customHeight="1">
      <c r="A9" s="38" t="s">
        <v>6</v>
      </c>
      <c r="B9" s="36" t="s">
        <v>76</v>
      </c>
      <c r="C9" s="36"/>
      <c r="D9" s="31"/>
      <c r="E9" s="31"/>
      <c r="F9" s="32">
        <f>F10+F15+F28+F33</f>
        <v>3326677</v>
      </c>
    </row>
    <row r="10" spans="1:7" ht="44.85" customHeight="1">
      <c r="A10" s="38" t="s">
        <v>7</v>
      </c>
      <c r="B10" s="36" t="s">
        <v>76</v>
      </c>
      <c r="C10" s="36" t="s">
        <v>77</v>
      </c>
      <c r="D10" s="31"/>
      <c r="E10" s="31"/>
      <c r="F10" s="32">
        <f>F11</f>
        <v>762108</v>
      </c>
    </row>
    <row r="11" spans="1:7" ht="31.9" customHeight="1">
      <c r="A11" s="38" t="s">
        <v>8</v>
      </c>
      <c r="B11" s="36" t="s">
        <v>76</v>
      </c>
      <c r="C11" s="36" t="s">
        <v>77</v>
      </c>
      <c r="D11" s="33" t="s">
        <v>9</v>
      </c>
      <c r="E11" s="33"/>
      <c r="F11" s="32">
        <f>F12</f>
        <v>762108</v>
      </c>
    </row>
    <row r="12" spans="1:7" ht="15.75">
      <c r="A12" s="19" t="s">
        <v>10</v>
      </c>
      <c r="B12" s="37" t="s">
        <v>76</v>
      </c>
      <c r="C12" s="37" t="s">
        <v>77</v>
      </c>
      <c r="D12" s="41" t="s">
        <v>11</v>
      </c>
      <c r="E12" s="41"/>
      <c r="F12" s="42">
        <f>F13</f>
        <v>762108</v>
      </c>
    </row>
    <row r="13" spans="1:7" ht="31.5">
      <c r="A13" s="19" t="s">
        <v>12</v>
      </c>
      <c r="B13" s="37" t="s">
        <v>76</v>
      </c>
      <c r="C13" s="37" t="s">
        <v>77</v>
      </c>
      <c r="D13" s="41" t="s">
        <v>13</v>
      </c>
      <c r="E13" s="41"/>
      <c r="F13" s="42">
        <f>F14</f>
        <v>762108</v>
      </c>
    </row>
    <row r="14" spans="1:7" ht="77.45" customHeight="1">
      <c r="A14" s="19" t="s">
        <v>92</v>
      </c>
      <c r="B14" s="37" t="s">
        <v>76</v>
      </c>
      <c r="C14" s="37" t="s">
        <v>77</v>
      </c>
      <c r="D14" s="41" t="s">
        <v>13</v>
      </c>
      <c r="E14" s="41">
        <v>100</v>
      </c>
      <c r="F14" s="42">
        <v>762108</v>
      </c>
    </row>
    <row r="15" spans="1:7" ht="18.75" customHeight="1">
      <c r="A15" s="38" t="s">
        <v>105</v>
      </c>
      <c r="B15" s="36" t="s">
        <v>76</v>
      </c>
      <c r="C15" s="36" t="s">
        <v>78</v>
      </c>
      <c r="D15" s="41"/>
      <c r="E15" s="41"/>
      <c r="F15" s="32">
        <f>F16+F23</f>
        <v>1888088</v>
      </c>
    </row>
    <row r="16" spans="1:7" ht="61.9" customHeight="1">
      <c r="A16" s="38" t="s">
        <v>94</v>
      </c>
      <c r="B16" s="36" t="s">
        <v>76</v>
      </c>
      <c r="C16" s="36" t="s">
        <v>78</v>
      </c>
      <c r="D16" s="33" t="s">
        <v>14</v>
      </c>
      <c r="E16" s="33"/>
      <c r="F16" s="32">
        <f>F17</f>
        <v>35000</v>
      </c>
    </row>
    <row r="17" spans="1:8" ht="76.7" customHeight="1">
      <c r="A17" s="19" t="s">
        <v>101</v>
      </c>
      <c r="B17" s="37" t="s">
        <v>76</v>
      </c>
      <c r="C17" s="37" t="s">
        <v>78</v>
      </c>
      <c r="D17" s="41" t="s">
        <v>15</v>
      </c>
      <c r="E17" s="41"/>
      <c r="F17" s="42">
        <f>F18</f>
        <v>35000</v>
      </c>
    </row>
    <row r="18" spans="1:8" ht="33" customHeight="1">
      <c r="A18" s="19" t="s">
        <v>16</v>
      </c>
      <c r="B18" s="37" t="s">
        <v>76</v>
      </c>
      <c r="C18" s="37" t="s">
        <v>78</v>
      </c>
      <c r="D18" s="41" t="s">
        <v>17</v>
      </c>
      <c r="E18" s="41"/>
      <c r="F18" s="42">
        <f>F19+F21</f>
        <v>35000</v>
      </c>
    </row>
    <row r="19" spans="1:8" ht="31.5">
      <c r="A19" s="19" t="s">
        <v>18</v>
      </c>
      <c r="B19" s="37" t="s">
        <v>76</v>
      </c>
      <c r="C19" s="37" t="s">
        <v>78</v>
      </c>
      <c r="D19" s="41" t="s">
        <v>19</v>
      </c>
      <c r="E19" s="41"/>
      <c r="F19" s="42">
        <f>F20</f>
        <v>15000</v>
      </c>
    </row>
    <row r="20" spans="1:8" ht="31.5">
      <c r="A20" s="19" t="s">
        <v>20</v>
      </c>
      <c r="B20" s="37" t="s">
        <v>76</v>
      </c>
      <c r="C20" s="37" t="s">
        <v>78</v>
      </c>
      <c r="D20" s="41" t="s">
        <v>19</v>
      </c>
      <c r="E20" s="41">
        <v>200</v>
      </c>
      <c r="F20" s="42">
        <v>15000</v>
      </c>
    </row>
    <row r="21" spans="1:8" ht="31.5">
      <c r="A21" s="19" t="s">
        <v>21</v>
      </c>
      <c r="B21" s="37" t="s">
        <v>76</v>
      </c>
      <c r="C21" s="37" t="s">
        <v>78</v>
      </c>
      <c r="D21" s="41" t="s">
        <v>22</v>
      </c>
      <c r="E21" s="41"/>
      <c r="F21" s="42">
        <f>F22</f>
        <v>20000</v>
      </c>
    </row>
    <row r="22" spans="1:8" ht="31.5">
      <c r="A22" s="19" t="s">
        <v>20</v>
      </c>
      <c r="B22" s="37" t="s">
        <v>76</v>
      </c>
      <c r="C22" s="37" t="s">
        <v>78</v>
      </c>
      <c r="D22" s="41" t="s">
        <v>22</v>
      </c>
      <c r="E22" s="41">
        <v>200</v>
      </c>
      <c r="F22" s="42">
        <v>20000</v>
      </c>
    </row>
    <row r="23" spans="1:8" ht="31.5">
      <c r="A23" s="38" t="s">
        <v>23</v>
      </c>
      <c r="B23" s="36" t="s">
        <v>76</v>
      </c>
      <c r="C23" s="36" t="s">
        <v>78</v>
      </c>
      <c r="D23" s="33" t="s">
        <v>24</v>
      </c>
      <c r="E23" s="33"/>
      <c r="F23" s="32">
        <f>F24</f>
        <v>1853088</v>
      </c>
    </row>
    <row r="24" spans="1:8" ht="31.5">
      <c r="A24" s="19" t="s">
        <v>25</v>
      </c>
      <c r="B24" s="37" t="s">
        <v>76</v>
      </c>
      <c r="C24" s="37" t="s">
        <v>78</v>
      </c>
      <c r="D24" s="41" t="s">
        <v>26</v>
      </c>
      <c r="E24" s="41"/>
      <c r="F24" s="42">
        <f>F25</f>
        <v>1853088</v>
      </c>
    </row>
    <row r="25" spans="1:8" ht="31.5">
      <c r="A25" s="19" t="s">
        <v>12</v>
      </c>
      <c r="B25" s="37" t="s">
        <v>76</v>
      </c>
      <c r="C25" s="37" t="s">
        <v>78</v>
      </c>
      <c r="D25" s="41" t="s">
        <v>27</v>
      </c>
      <c r="E25" s="41"/>
      <c r="F25" s="42">
        <f>F26+F27</f>
        <v>1853088</v>
      </c>
      <c r="G25" s="6"/>
      <c r="H25" s="7"/>
    </row>
    <row r="26" spans="1:8" ht="76.7" customHeight="1">
      <c r="A26" s="19" t="s">
        <v>28</v>
      </c>
      <c r="B26" s="37" t="s">
        <v>76</v>
      </c>
      <c r="C26" s="37" t="s">
        <v>78</v>
      </c>
      <c r="D26" s="41" t="s">
        <v>27</v>
      </c>
      <c r="E26" s="41">
        <v>100</v>
      </c>
      <c r="F26" s="42">
        <v>1486366</v>
      </c>
    </row>
    <row r="27" spans="1:8" ht="31.5">
      <c r="A27" s="19" t="s">
        <v>20</v>
      </c>
      <c r="B27" s="37" t="s">
        <v>76</v>
      </c>
      <c r="C27" s="37" t="s">
        <v>78</v>
      </c>
      <c r="D27" s="41" t="s">
        <v>27</v>
      </c>
      <c r="E27" s="41">
        <v>200</v>
      </c>
      <c r="F27" s="42">
        <v>366722</v>
      </c>
    </row>
    <row r="28" spans="1:8" ht="15.75">
      <c r="A28" s="38" t="s">
        <v>29</v>
      </c>
      <c r="B28" s="36" t="s">
        <v>76</v>
      </c>
      <c r="C28" s="36">
        <v>11</v>
      </c>
      <c r="D28" s="33"/>
      <c r="E28" s="47"/>
      <c r="F28" s="32">
        <f>F29</f>
        <v>1000</v>
      </c>
    </row>
    <row r="29" spans="1:8" ht="16.5" customHeight="1">
      <c r="A29" s="19" t="s">
        <v>30</v>
      </c>
      <c r="B29" s="37" t="s">
        <v>76</v>
      </c>
      <c r="C29" s="37">
        <v>11</v>
      </c>
      <c r="D29" s="41" t="s">
        <v>31</v>
      </c>
      <c r="E29" s="41"/>
      <c r="F29" s="42">
        <f>F30</f>
        <v>1000</v>
      </c>
    </row>
    <row r="30" spans="1:8" ht="15.75">
      <c r="A30" s="19" t="s">
        <v>29</v>
      </c>
      <c r="B30" s="37" t="s">
        <v>76</v>
      </c>
      <c r="C30" s="37">
        <v>11</v>
      </c>
      <c r="D30" s="41" t="s">
        <v>32</v>
      </c>
      <c r="E30" s="41"/>
      <c r="F30" s="42">
        <f>F31</f>
        <v>1000</v>
      </c>
    </row>
    <row r="31" spans="1:8" ht="15.75">
      <c r="A31" s="19" t="s">
        <v>33</v>
      </c>
      <c r="B31" s="37" t="s">
        <v>76</v>
      </c>
      <c r="C31" s="37">
        <v>11</v>
      </c>
      <c r="D31" s="41" t="s">
        <v>34</v>
      </c>
      <c r="E31" s="41"/>
      <c r="F31" s="42">
        <f>F32</f>
        <v>1000</v>
      </c>
    </row>
    <row r="32" spans="1:8" ht="15.75">
      <c r="A32" s="19" t="s">
        <v>42</v>
      </c>
      <c r="B32" s="37" t="s">
        <v>76</v>
      </c>
      <c r="C32" s="37">
        <v>11</v>
      </c>
      <c r="D32" s="41" t="s">
        <v>34</v>
      </c>
      <c r="E32" s="41">
        <v>800</v>
      </c>
      <c r="F32" s="42">
        <v>1000</v>
      </c>
    </row>
    <row r="33" spans="1:6" ht="15.75">
      <c r="A33" s="38" t="s">
        <v>35</v>
      </c>
      <c r="B33" s="36" t="s">
        <v>76</v>
      </c>
      <c r="C33" s="36">
        <v>13</v>
      </c>
      <c r="D33" s="33"/>
      <c r="E33" s="33"/>
      <c r="F33" s="32">
        <f>F34</f>
        <v>675481</v>
      </c>
    </row>
    <row r="34" spans="1:6" ht="32.25" customHeight="1">
      <c r="A34" s="38" t="s">
        <v>36</v>
      </c>
      <c r="B34" s="36" t="s">
        <v>76</v>
      </c>
      <c r="C34" s="36">
        <v>13</v>
      </c>
      <c r="D34" s="33" t="s">
        <v>37</v>
      </c>
      <c r="E34" s="33"/>
      <c r="F34" s="32">
        <f>F35</f>
        <v>675481</v>
      </c>
    </row>
    <row r="35" spans="1:6" ht="31.5">
      <c r="A35" s="19" t="s">
        <v>38</v>
      </c>
      <c r="B35" s="37" t="s">
        <v>76</v>
      </c>
      <c r="C35" s="37">
        <v>13</v>
      </c>
      <c r="D35" s="41" t="s">
        <v>39</v>
      </c>
      <c r="E35" s="41"/>
      <c r="F35" s="42">
        <f>F36</f>
        <v>675481</v>
      </c>
    </row>
    <row r="36" spans="1:6" ht="31.5">
      <c r="A36" s="19" t="s">
        <v>40</v>
      </c>
      <c r="B36" s="37" t="s">
        <v>76</v>
      </c>
      <c r="C36" s="37">
        <v>13</v>
      </c>
      <c r="D36" s="41" t="s">
        <v>41</v>
      </c>
      <c r="E36" s="41"/>
      <c r="F36" s="42">
        <f>F37+F38</f>
        <v>675481</v>
      </c>
    </row>
    <row r="37" spans="1:6" ht="31.5">
      <c r="A37" s="19" t="s">
        <v>20</v>
      </c>
      <c r="B37" s="37" t="s">
        <v>76</v>
      </c>
      <c r="C37" s="37">
        <v>13</v>
      </c>
      <c r="D37" s="41" t="s">
        <v>41</v>
      </c>
      <c r="E37" s="41">
        <v>200</v>
      </c>
      <c r="F37" s="42">
        <v>377000</v>
      </c>
    </row>
    <row r="38" spans="1:6" ht="15.75">
      <c r="A38" s="19" t="s">
        <v>42</v>
      </c>
      <c r="B38" s="37" t="s">
        <v>76</v>
      </c>
      <c r="C38" s="37">
        <v>13</v>
      </c>
      <c r="D38" s="41" t="s">
        <v>41</v>
      </c>
      <c r="E38" s="41">
        <v>800</v>
      </c>
      <c r="F38" s="42">
        <v>298481</v>
      </c>
    </row>
    <row r="39" spans="1:6" ht="18" customHeight="1">
      <c r="A39" s="38" t="s">
        <v>43</v>
      </c>
      <c r="B39" s="36" t="s">
        <v>77</v>
      </c>
      <c r="C39" s="36"/>
      <c r="D39" s="33"/>
      <c r="E39" s="33"/>
      <c r="F39" s="32">
        <f>F40</f>
        <v>112126</v>
      </c>
    </row>
    <row r="40" spans="1:6" ht="18.75" customHeight="1">
      <c r="A40" s="38" t="s">
        <v>44</v>
      </c>
      <c r="B40" s="36" t="s">
        <v>77</v>
      </c>
      <c r="C40" s="36" t="s">
        <v>79</v>
      </c>
      <c r="D40" s="33"/>
      <c r="E40" s="33"/>
      <c r="F40" s="32">
        <f>F41</f>
        <v>112126</v>
      </c>
    </row>
    <row r="41" spans="1:6" ht="31.5">
      <c r="A41" s="19" t="s">
        <v>45</v>
      </c>
      <c r="B41" s="37" t="s">
        <v>77</v>
      </c>
      <c r="C41" s="37" t="s">
        <v>79</v>
      </c>
      <c r="D41" s="41" t="s">
        <v>46</v>
      </c>
      <c r="E41" s="41"/>
      <c r="F41" s="42">
        <f>F42</f>
        <v>112126</v>
      </c>
    </row>
    <row r="42" spans="1:6" ht="31.5">
      <c r="A42" s="19" t="s">
        <v>47</v>
      </c>
      <c r="B42" s="37" t="s">
        <v>77</v>
      </c>
      <c r="C42" s="37" t="s">
        <v>79</v>
      </c>
      <c r="D42" s="41" t="s">
        <v>48</v>
      </c>
      <c r="E42" s="41"/>
      <c r="F42" s="42">
        <f>F43</f>
        <v>112126</v>
      </c>
    </row>
    <row r="43" spans="1:6" ht="30.6" customHeight="1">
      <c r="A43" s="19" t="s">
        <v>49</v>
      </c>
      <c r="B43" s="37" t="s">
        <v>77</v>
      </c>
      <c r="C43" s="37" t="s">
        <v>79</v>
      </c>
      <c r="D43" s="41" t="s">
        <v>50</v>
      </c>
      <c r="E43" s="41"/>
      <c r="F43" s="42">
        <f>F44+F45</f>
        <v>112126</v>
      </c>
    </row>
    <row r="44" spans="1:6" ht="76.150000000000006" customHeight="1">
      <c r="A44" s="19" t="s">
        <v>28</v>
      </c>
      <c r="B44" s="37" t="s">
        <v>77</v>
      </c>
      <c r="C44" s="37" t="s">
        <v>79</v>
      </c>
      <c r="D44" s="41" t="s">
        <v>50</v>
      </c>
      <c r="E44" s="41">
        <v>100</v>
      </c>
      <c r="F44" s="42">
        <v>43670</v>
      </c>
    </row>
    <row r="45" spans="1:6" ht="31.5">
      <c r="A45" s="19" t="s">
        <v>20</v>
      </c>
      <c r="B45" s="37" t="s">
        <v>77</v>
      </c>
      <c r="C45" s="37" t="s">
        <v>79</v>
      </c>
      <c r="D45" s="41" t="s">
        <v>50</v>
      </c>
      <c r="E45" s="41">
        <v>200</v>
      </c>
      <c r="F45" s="42">
        <v>68456</v>
      </c>
    </row>
    <row r="46" spans="1:6" ht="31.5">
      <c r="A46" s="38" t="s">
        <v>51</v>
      </c>
      <c r="B46" s="36" t="s">
        <v>79</v>
      </c>
      <c r="C46" s="36"/>
      <c r="D46" s="41"/>
      <c r="E46" s="41"/>
      <c r="F46" s="32">
        <f t="shared" ref="F46:F51" si="0">F47</f>
        <v>64000</v>
      </c>
    </row>
    <row r="47" spans="1:6" ht="48.75" customHeight="1">
      <c r="A47" s="55" t="s">
        <v>112</v>
      </c>
      <c r="B47" s="36" t="s">
        <v>79</v>
      </c>
      <c r="C47" s="36">
        <v>10</v>
      </c>
      <c r="D47" s="33"/>
      <c r="E47" s="33"/>
      <c r="F47" s="32">
        <f t="shared" si="0"/>
        <v>64000</v>
      </c>
    </row>
    <row r="48" spans="1:6" ht="90.4" customHeight="1">
      <c r="A48" s="38" t="s">
        <v>95</v>
      </c>
      <c r="B48" s="37" t="s">
        <v>79</v>
      </c>
      <c r="C48" s="37">
        <v>10</v>
      </c>
      <c r="D48" s="41" t="s">
        <v>52</v>
      </c>
      <c r="E48" s="41"/>
      <c r="F48" s="42">
        <f t="shared" si="0"/>
        <v>64000</v>
      </c>
    </row>
    <row r="49" spans="1:6" ht="157.5" customHeight="1">
      <c r="A49" s="19" t="s">
        <v>96</v>
      </c>
      <c r="B49" s="37" t="s">
        <v>79</v>
      </c>
      <c r="C49" s="37">
        <v>10</v>
      </c>
      <c r="D49" s="41" t="s">
        <v>53</v>
      </c>
      <c r="E49" s="41"/>
      <c r="F49" s="42">
        <f t="shared" si="0"/>
        <v>64000</v>
      </c>
    </row>
    <row r="50" spans="1:6" ht="60.4" customHeight="1">
      <c r="A50" s="19" t="s">
        <v>54</v>
      </c>
      <c r="B50" s="37" t="s">
        <v>79</v>
      </c>
      <c r="C50" s="37">
        <v>10</v>
      </c>
      <c r="D50" s="41" t="s">
        <v>55</v>
      </c>
      <c r="E50" s="41"/>
      <c r="F50" s="42">
        <f t="shared" si="0"/>
        <v>64000</v>
      </c>
    </row>
    <row r="51" spans="1:6" ht="30.2" customHeight="1">
      <c r="A51" s="19" t="s">
        <v>56</v>
      </c>
      <c r="B51" s="37" t="s">
        <v>79</v>
      </c>
      <c r="C51" s="37">
        <v>10</v>
      </c>
      <c r="D51" s="41" t="s">
        <v>57</v>
      </c>
      <c r="E51" s="41"/>
      <c r="F51" s="42">
        <f t="shared" si="0"/>
        <v>64000</v>
      </c>
    </row>
    <row r="52" spans="1:6" ht="31.5">
      <c r="A52" s="19" t="s">
        <v>20</v>
      </c>
      <c r="B52" s="37" t="s">
        <v>79</v>
      </c>
      <c r="C52" s="37">
        <v>10</v>
      </c>
      <c r="D52" s="41" t="s">
        <v>57</v>
      </c>
      <c r="E52" s="41">
        <v>200</v>
      </c>
      <c r="F52" s="42">
        <v>64000</v>
      </c>
    </row>
    <row r="53" spans="1:6" ht="15.75">
      <c r="A53" s="38" t="s">
        <v>119</v>
      </c>
      <c r="B53" s="36" t="s">
        <v>78</v>
      </c>
      <c r="C53" s="36"/>
      <c r="D53" s="33"/>
      <c r="E53" s="33"/>
      <c r="F53" s="32">
        <f>F54</f>
        <v>85000</v>
      </c>
    </row>
    <row r="54" spans="1:6" ht="31.5">
      <c r="A54" s="38" t="s">
        <v>120</v>
      </c>
      <c r="B54" s="57" t="s">
        <v>78</v>
      </c>
      <c r="C54" s="57" t="s">
        <v>121</v>
      </c>
      <c r="D54" s="33"/>
      <c r="E54" s="33"/>
      <c r="F54" s="32">
        <f>F55</f>
        <v>85000</v>
      </c>
    </row>
    <row r="55" spans="1:6" ht="33" customHeight="1">
      <c r="A55" s="38" t="s">
        <v>36</v>
      </c>
      <c r="B55" s="36" t="s">
        <v>78</v>
      </c>
      <c r="C55" s="36" t="s">
        <v>121</v>
      </c>
      <c r="D55" s="33" t="s">
        <v>37</v>
      </c>
      <c r="E55" s="33"/>
      <c r="F55" s="32">
        <f>F56</f>
        <v>85000</v>
      </c>
    </row>
    <row r="56" spans="1:6" ht="31.5">
      <c r="A56" s="56" t="s">
        <v>88</v>
      </c>
      <c r="B56" s="57" t="s">
        <v>78</v>
      </c>
      <c r="C56" s="57" t="s">
        <v>121</v>
      </c>
      <c r="D56" s="58" t="s">
        <v>39</v>
      </c>
      <c r="E56" s="33"/>
      <c r="F56" s="59">
        <f>F57+F59</f>
        <v>85000</v>
      </c>
    </row>
    <row r="57" spans="1:6" ht="31.5">
      <c r="A57" s="56" t="s">
        <v>122</v>
      </c>
      <c r="B57" s="57" t="s">
        <v>78</v>
      </c>
      <c r="C57" s="57" t="s">
        <v>121</v>
      </c>
      <c r="D57" s="58" t="s">
        <v>123</v>
      </c>
      <c r="E57" s="58"/>
      <c r="F57" s="59">
        <f>F58</f>
        <v>50000</v>
      </c>
    </row>
    <row r="58" spans="1:6" ht="31.5">
      <c r="A58" s="56" t="s">
        <v>20</v>
      </c>
      <c r="B58" s="57" t="s">
        <v>78</v>
      </c>
      <c r="C58" s="57" t="s">
        <v>121</v>
      </c>
      <c r="D58" s="58" t="s">
        <v>123</v>
      </c>
      <c r="E58" s="58">
        <v>200</v>
      </c>
      <c r="F58" s="59">
        <v>50000</v>
      </c>
    </row>
    <row r="59" spans="1:6" ht="15.75">
      <c r="A59" s="68" t="s">
        <v>124</v>
      </c>
      <c r="B59" s="57" t="s">
        <v>78</v>
      </c>
      <c r="C59" s="57" t="s">
        <v>121</v>
      </c>
      <c r="D59" s="58" t="s">
        <v>125</v>
      </c>
      <c r="E59" s="58"/>
      <c r="F59" s="59">
        <f>F60</f>
        <v>35000</v>
      </c>
    </row>
    <row r="60" spans="1:6" ht="31.5">
      <c r="A60" s="69" t="s">
        <v>20</v>
      </c>
      <c r="B60" s="57" t="s">
        <v>78</v>
      </c>
      <c r="C60" s="57" t="s">
        <v>121</v>
      </c>
      <c r="D60" s="58" t="s">
        <v>125</v>
      </c>
      <c r="E60" s="58">
        <v>200</v>
      </c>
      <c r="F60" s="59">
        <v>35000</v>
      </c>
    </row>
    <row r="61" spans="1:6" ht="18" customHeight="1">
      <c r="A61" s="38" t="s">
        <v>58</v>
      </c>
      <c r="B61" s="36" t="s">
        <v>80</v>
      </c>
      <c r="C61" s="36"/>
      <c r="D61" s="33"/>
      <c r="E61" s="33"/>
      <c r="F61" s="32">
        <f>F62</f>
        <v>1492482</v>
      </c>
    </row>
    <row r="62" spans="1:6" ht="19.5" customHeight="1">
      <c r="A62" s="38" t="s">
        <v>59</v>
      </c>
      <c r="B62" s="36" t="s">
        <v>80</v>
      </c>
      <c r="C62" s="36" t="s">
        <v>79</v>
      </c>
      <c r="D62" s="33"/>
      <c r="E62" s="33"/>
      <c r="F62" s="32">
        <f>F63</f>
        <v>1492482</v>
      </c>
    </row>
    <row r="63" spans="1:6" ht="75.75" customHeight="1">
      <c r="A63" s="38" t="s">
        <v>98</v>
      </c>
      <c r="B63" s="20" t="s">
        <v>80</v>
      </c>
      <c r="C63" s="20" t="s">
        <v>79</v>
      </c>
      <c r="D63" s="48" t="s">
        <v>60</v>
      </c>
      <c r="E63" s="48"/>
      <c r="F63" s="49">
        <f>F64</f>
        <v>1492482</v>
      </c>
    </row>
    <row r="64" spans="1:6" ht="75.400000000000006" customHeight="1">
      <c r="A64" s="19" t="s">
        <v>102</v>
      </c>
      <c r="B64" s="37" t="s">
        <v>80</v>
      </c>
      <c r="C64" s="37" t="s">
        <v>79</v>
      </c>
      <c r="D64" s="41" t="s">
        <v>61</v>
      </c>
      <c r="E64" s="41"/>
      <c r="F64" s="42">
        <f>F65</f>
        <v>1492482</v>
      </c>
    </row>
    <row r="65" spans="1:6" ht="31.5">
      <c r="A65" s="19" t="s">
        <v>62</v>
      </c>
      <c r="B65" s="37" t="s">
        <v>80</v>
      </c>
      <c r="C65" s="37" t="s">
        <v>79</v>
      </c>
      <c r="D65" s="41" t="s">
        <v>63</v>
      </c>
      <c r="E65" s="41"/>
      <c r="F65" s="42">
        <f>F67</f>
        <v>1492482</v>
      </c>
    </row>
    <row r="66" spans="1:6" ht="15.75">
      <c r="A66" s="19" t="s">
        <v>64</v>
      </c>
      <c r="B66" s="37" t="s">
        <v>80</v>
      </c>
      <c r="C66" s="37" t="s">
        <v>79</v>
      </c>
      <c r="D66" s="41" t="s">
        <v>65</v>
      </c>
      <c r="E66" s="41"/>
      <c r="F66" s="42">
        <f>F67</f>
        <v>1492482</v>
      </c>
    </row>
    <row r="67" spans="1:6" ht="31.5">
      <c r="A67" s="19" t="s">
        <v>20</v>
      </c>
      <c r="B67" s="37" t="s">
        <v>80</v>
      </c>
      <c r="C67" s="37" t="s">
        <v>79</v>
      </c>
      <c r="D67" s="41" t="s">
        <v>65</v>
      </c>
      <c r="E67" s="41">
        <v>200</v>
      </c>
      <c r="F67" s="42">
        <v>1492482</v>
      </c>
    </row>
    <row r="68" spans="1:6" ht="20.25" customHeight="1">
      <c r="A68" s="38" t="s">
        <v>66</v>
      </c>
      <c r="B68" s="36">
        <v>10</v>
      </c>
      <c r="C68" s="36"/>
      <c r="D68" s="33"/>
      <c r="E68" s="33"/>
      <c r="F68" s="32">
        <f t="shared" ref="F68:F73" si="1">F69</f>
        <v>648000</v>
      </c>
    </row>
    <row r="69" spans="1:6" ht="20.25" customHeight="1">
      <c r="A69" s="38" t="s">
        <v>67</v>
      </c>
      <c r="B69" s="36">
        <v>10</v>
      </c>
      <c r="C69" s="36" t="s">
        <v>76</v>
      </c>
      <c r="D69" s="41"/>
      <c r="E69" s="41"/>
      <c r="F69" s="32">
        <f t="shared" si="1"/>
        <v>648000</v>
      </c>
    </row>
    <row r="70" spans="1:6" ht="63">
      <c r="A70" s="38" t="s">
        <v>99</v>
      </c>
      <c r="B70" s="37">
        <v>10</v>
      </c>
      <c r="C70" s="37" t="s">
        <v>76</v>
      </c>
      <c r="D70" s="41" t="s">
        <v>68</v>
      </c>
      <c r="E70" s="41"/>
      <c r="F70" s="42">
        <f t="shared" si="1"/>
        <v>648000</v>
      </c>
    </row>
    <row r="71" spans="1:6" ht="84" customHeight="1">
      <c r="A71" s="19" t="s">
        <v>100</v>
      </c>
      <c r="B71" s="37">
        <v>10</v>
      </c>
      <c r="C71" s="37" t="s">
        <v>76</v>
      </c>
      <c r="D71" s="41" t="s">
        <v>69</v>
      </c>
      <c r="E71" s="41"/>
      <c r="F71" s="42">
        <f t="shared" si="1"/>
        <v>648000</v>
      </c>
    </row>
    <row r="72" spans="1:6" ht="96.75" customHeight="1">
      <c r="A72" s="19" t="s">
        <v>70</v>
      </c>
      <c r="B72" s="37">
        <v>10</v>
      </c>
      <c r="C72" s="37" t="s">
        <v>76</v>
      </c>
      <c r="D72" s="41" t="s">
        <v>71</v>
      </c>
      <c r="E72" s="41"/>
      <c r="F72" s="42">
        <f t="shared" si="1"/>
        <v>648000</v>
      </c>
    </row>
    <row r="73" spans="1:6" ht="31.5">
      <c r="A73" s="19" t="s">
        <v>72</v>
      </c>
      <c r="B73" s="37">
        <v>10</v>
      </c>
      <c r="C73" s="37" t="s">
        <v>76</v>
      </c>
      <c r="D73" s="41" t="s">
        <v>73</v>
      </c>
      <c r="E73" s="41"/>
      <c r="F73" s="42">
        <f t="shared" si="1"/>
        <v>648000</v>
      </c>
    </row>
    <row r="74" spans="1:6" ht="21.2" customHeight="1">
      <c r="A74" s="19" t="s">
        <v>74</v>
      </c>
      <c r="B74" s="37">
        <v>10</v>
      </c>
      <c r="C74" s="37" t="s">
        <v>76</v>
      </c>
      <c r="D74" s="41" t="s">
        <v>75</v>
      </c>
      <c r="E74" s="41">
        <v>300</v>
      </c>
      <c r="F74" s="42">
        <v>648000</v>
      </c>
    </row>
    <row r="75" spans="1:6">
      <c r="A75" s="1"/>
    </row>
  </sheetData>
  <mergeCells count="4">
    <mergeCell ref="A1:F1"/>
    <mergeCell ref="A2:F2"/>
    <mergeCell ref="A4:F4"/>
    <mergeCell ref="A3:F3"/>
  </mergeCells>
  <pageMargins left="0.48" right="0.19" top="0.2" bottom="0.26" header="0.18" footer="0.1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6"/>
  <sheetViews>
    <sheetView zoomScale="80" zoomScaleNormal="80" workbookViewId="0">
      <selection activeCell="J9" sqref="J9"/>
    </sheetView>
  </sheetViews>
  <sheetFormatPr defaultRowHeight="15"/>
  <cols>
    <col min="1" max="1" width="47.5703125" customWidth="1"/>
    <col min="2" max="3" width="3.7109375" customWidth="1"/>
    <col min="4" max="4" width="16.28515625" customWidth="1"/>
    <col min="5" max="5" width="5" customWidth="1"/>
    <col min="6" max="6" width="14.28515625" customWidth="1"/>
    <col min="7" max="7" width="15.42578125" customWidth="1"/>
  </cols>
  <sheetData>
    <row r="1" spans="1:7" ht="15.75">
      <c r="A1" s="75" t="s">
        <v>111</v>
      </c>
      <c r="B1" s="75"/>
      <c r="C1" s="75"/>
      <c r="D1" s="75"/>
      <c r="E1" s="75"/>
      <c r="F1" s="75"/>
      <c r="G1" s="75"/>
    </row>
    <row r="2" spans="1:7" ht="113.25" customHeight="1">
      <c r="A2" s="72" t="s">
        <v>134</v>
      </c>
      <c r="B2" s="72"/>
      <c r="C2" s="72"/>
      <c r="D2" s="72"/>
      <c r="E2" s="72"/>
      <c r="F2" s="72"/>
      <c r="G2" s="72"/>
    </row>
    <row r="3" spans="1:7" ht="76.5" customHeight="1">
      <c r="A3" s="74" t="s">
        <v>103</v>
      </c>
      <c r="B3" s="74"/>
      <c r="C3" s="74"/>
      <c r="D3" s="74"/>
      <c r="E3" s="74"/>
      <c r="F3" s="74"/>
      <c r="G3" s="74"/>
    </row>
    <row r="4" spans="1:7" ht="17.100000000000001" customHeight="1">
      <c r="A4" s="73" t="s">
        <v>104</v>
      </c>
      <c r="B4" s="73"/>
      <c r="C4" s="73"/>
      <c r="D4" s="73"/>
      <c r="E4" s="73"/>
      <c r="F4" s="73"/>
      <c r="G4" s="73"/>
    </row>
    <row r="5" spans="1:7" ht="19.7" customHeight="1">
      <c r="A5" s="73" t="s">
        <v>128</v>
      </c>
      <c r="B5" s="73"/>
      <c r="C5" s="73"/>
      <c r="D5" s="73"/>
      <c r="E5" s="73"/>
      <c r="F5" s="73"/>
      <c r="G5" s="73"/>
    </row>
    <row r="6" spans="1:7" ht="15.75">
      <c r="A6" s="13"/>
      <c r="B6" s="14"/>
      <c r="C6" s="14"/>
      <c r="D6" s="14"/>
      <c r="E6" s="14"/>
      <c r="F6" s="14"/>
      <c r="G6" s="15"/>
    </row>
    <row r="7" spans="1:7" ht="43.5">
      <c r="A7" s="44" t="s">
        <v>0</v>
      </c>
      <c r="B7" s="44" t="s">
        <v>1</v>
      </c>
      <c r="C7" s="44" t="s">
        <v>2</v>
      </c>
      <c r="D7" s="44" t="s">
        <v>3</v>
      </c>
      <c r="E7" s="44" t="s">
        <v>4</v>
      </c>
      <c r="F7" s="44" t="s">
        <v>126</v>
      </c>
      <c r="G7" s="44" t="s">
        <v>127</v>
      </c>
    </row>
    <row r="8" spans="1:7" ht="16.5" customHeight="1">
      <c r="A8" s="45">
        <v>1</v>
      </c>
      <c r="B8" s="46">
        <v>2</v>
      </c>
      <c r="C8" s="46">
        <v>3</v>
      </c>
      <c r="D8" s="46">
        <v>4</v>
      </c>
      <c r="E8" s="46">
        <v>5</v>
      </c>
      <c r="F8" s="46">
        <v>6</v>
      </c>
      <c r="G8" s="46">
        <v>6</v>
      </c>
    </row>
    <row r="9" spans="1:7" ht="17.649999999999999" customHeight="1">
      <c r="A9" s="38" t="s">
        <v>5</v>
      </c>
      <c r="B9" s="31"/>
      <c r="C9" s="31"/>
      <c r="D9" s="31"/>
      <c r="E9" s="31"/>
      <c r="F9" s="32">
        <f>F10+F40+F47+F69+F62+F54+F76</f>
        <v>5585251</v>
      </c>
      <c r="G9" s="32">
        <f>G10+G40+G47+G69+G62+G54+G76</f>
        <v>5510920</v>
      </c>
    </row>
    <row r="10" spans="1:7" ht="15.75">
      <c r="A10" s="38" t="s">
        <v>6</v>
      </c>
      <c r="B10" s="36" t="s">
        <v>76</v>
      </c>
      <c r="C10" s="36"/>
      <c r="D10" s="31"/>
      <c r="E10" s="31"/>
      <c r="F10" s="32">
        <f>F11+F16+F29+F34</f>
        <v>3326677</v>
      </c>
      <c r="G10" s="32">
        <f>G11+G16+G29+G34</f>
        <v>3326677</v>
      </c>
    </row>
    <row r="11" spans="1:7" ht="48.95" customHeight="1">
      <c r="A11" s="38" t="s">
        <v>7</v>
      </c>
      <c r="B11" s="36" t="s">
        <v>76</v>
      </c>
      <c r="C11" s="36" t="s">
        <v>77</v>
      </c>
      <c r="D11" s="31"/>
      <c r="E11" s="31"/>
      <c r="F11" s="32">
        <f t="shared" ref="F11:G14" si="0">F12</f>
        <v>762108</v>
      </c>
      <c r="G11" s="32">
        <f t="shared" si="0"/>
        <v>762108</v>
      </c>
    </row>
    <row r="12" spans="1:7" ht="33.4" customHeight="1">
      <c r="A12" s="38" t="s">
        <v>8</v>
      </c>
      <c r="B12" s="36" t="s">
        <v>76</v>
      </c>
      <c r="C12" s="36" t="s">
        <v>77</v>
      </c>
      <c r="D12" s="33" t="s">
        <v>9</v>
      </c>
      <c r="E12" s="33"/>
      <c r="F12" s="32">
        <f t="shared" si="0"/>
        <v>762108</v>
      </c>
      <c r="G12" s="32">
        <f t="shared" si="0"/>
        <v>762108</v>
      </c>
    </row>
    <row r="13" spans="1:7" ht="15.75">
      <c r="A13" s="19" t="s">
        <v>10</v>
      </c>
      <c r="B13" s="37" t="s">
        <v>76</v>
      </c>
      <c r="C13" s="37" t="s">
        <v>77</v>
      </c>
      <c r="D13" s="41" t="s">
        <v>11</v>
      </c>
      <c r="E13" s="41"/>
      <c r="F13" s="60">
        <f t="shared" si="0"/>
        <v>762108</v>
      </c>
      <c r="G13" s="60">
        <f t="shared" si="0"/>
        <v>762108</v>
      </c>
    </row>
    <row r="14" spans="1:7" ht="31.5">
      <c r="A14" s="19" t="s">
        <v>12</v>
      </c>
      <c r="B14" s="37" t="s">
        <v>76</v>
      </c>
      <c r="C14" s="37" t="s">
        <v>77</v>
      </c>
      <c r="D14" s="41" t="s">
        <v>13</v>
      </c>
      <c r="E14" s="41"/>
      <c r="F14" s="60">
        <f t="shared" si="0"/>
        <v>762108</v>
      </c>
      <c r="G14" s="60">
        <f t="shared" si="0"/>
        <v>762108</v>
      </c>
    </row>
    <row r="15" spans="1:7" ht="94.5" customHeight="1">
      <c r="A15" s="19" t="s">
        <v>92</v>
      </c>
      <c r="B15" s="37" t="s">
        <v>76</v>
      </c>
      <c r="C15" s="37" t="s">
        <v>77</v>
      </c>
      <c r="D15" s="41" t="s">
        <v>13</v>
      </c>
      <c r="E15" s="41">
        <v>100</v>
      </c>
      <c r="F15" s="60">
        <v>762108</v>
      </c>
      <c r="G15" s="60">
        <v>762108</v>
      </c>
    </row>
    <row r="16" spans="1:7" ht="21" customHeight="1">
      <c r="A16" s="38" t="s">
        <v>105</v>
      </c>
      <c r="B16" s="36" t="s">
        <v>76</v>
      </c>
      <c r="C16" s="36" t="s">
        <v>78</v>
      </c>
      <c r="D16" s="41"/>
      <c r="E16" s="41"/>
      <c r="F16" s="32">
        <f>F17+F24</f>
        <v>1888088</v>
      </c>
      <c r="G16" s="32">
        <f>G17+G24</f>
        <v>1888088</v>
      </c>
    </row>
    <row r="17" spans="1:8" ht="64.5" customHeight="1">
      <c r="A17" s="38" t="s">
        <v>94</v>
      </c>
      <c r="B17" s="36" t="s">
        <v>76</v>
      </c>
      <c r="C17" s="36" t="s">
        <v>78</v>
      </c>
      <c r="D17" s="33" t="s">
        <v>14</v>
      </c>
      <c r="E17" s="33"/>
      <c r="F17" s="32">
        <f>F18</f>
        <v>35000</v>
      </c>
      <c r="G17" s="32">
        <f>G18</f>
        <v>35000</v>
      </c>
    </row>
    <row r="18" spans="1:8" ht="102" customHeight="1">
      <c r="A18" s="19" t="s">
        <v>101</v>
      </c>
      <c r="B18" s="37" t="s">
        <v>76</v>
      </c>
      <c r="C18" s="37" t="s">
        <v>78</v>
      </c>
      <c r="D18" s="41" t="s">
        <v>15</v>
      </c>
      <c r="E18" s="41"/>
      <c r="F18" s="60">
        <f>F19</f>
        <v>35000</v>
      </c>
      <c r="G18" s="60">
        <f>G19</f>
        <v>35000</v>
      </c>
    </row>
    <row r="19" spans="1:8" ht="44.25" customHeight="1">
      <c r="A19" s="19" t="s">
        <v>16</v>
      </c>
      <c r="B19" s="37" t="s">
        <v>76</v>
      </c>
      <c r="C19" s="37" t="s">
        <v>78</v>
      </c>
      <c r="D19" s="41" t="s">
        <v>17</v>
      </c>
      <c r="E19" s="41"/>
      <c r="F19" s="60">
        <f>F20+F22</f>
        <v>35000</v>
      </c>
      <c r="G19" s="60">
        <f>G20+G22</f>
        <v>35000</v>
      </c>
    </row>
    <row r="20" spans="1:8" ht="31.5">
      <c r="A20" s="19" t="s">
        <v>18</v>
      </c>
      <c r="B20" s="37" t="s">
        <v>76</v>
      </c>
      <c r="C20" s="37" t="s">
        <v>78</v>
      </c>
      <c r="D20" s="41" t="s">
        <v>19</v>
      </c>
      <c r="E20" s="41"/>
      <c r="F20" s="60">
        <f>F21</f>
        <v>15000</v>
      </c>
      <c r="G20" s="60">
        <f>G21</f>
        <v>15000</v>
      </c>
    </row>
    <row r="21" spans="1:8" ht="48.75" customHeight="1">
      <c r="A21" s="19" t="s">
        <v>20</v>
      </c>
      <c r="B21" s="37" t="s">
        <v>76</v>
      </c>
      <c r="C21" s="37" t="s">
        <v>78</v>
      </c>
      <c r="D21" s="41" t="s">
        <v>19</v>
      </c>
      <c r="E21" s="41">
        <v>200</v>
      </c>
      <c r="F21" s="60">
        <v>15000</v>
      </c>
      <c r="G21" s="60">
        <v>15000</v>
      </c>
    </row>
    <row r="22" spans="1:8" ht="33" customHeight="1">
      <c r="A22" s="19" t="s">
        <v>21</v>
      </c>
      <c r="B22" s="37" t="s">
        <v>76</v>
      </c>
      <c r="C22" s="37" t="s">
        <v>78</v>
      </c>
      <c r="D22" s="41" t="s">
        <v>22</v>
      </c>
      <c r="E22" s="41"/>
      <c r="F22" s="60">
        <f>F23</f>
        <v>20000</v>
      </c>
      <c r="G22" s="60">
        <f>G23</f>
        <v>20000</v>
      </c>
    </row>
    <row r="23" spans="1:8" ht="32.25" customHeight="1">
      <c r="A23" s="19" t="s">
        <v>20</v>
      </c>
      <c r="B23" s="37" t="s">
        <v>76</v>
      </c>
      <c r="C23" s="37" t="s">
        <v>78</v>
      </c>
      <c r="D23" s="41" t="s">
        <v>22</v>
      </c>
      <c r="E23" s="41">
        <v>200</v>
      </c>
      <c r="F23" s="60">
        <v>20000</v>
      </c>
      <c r="G23" s="60">
        <v>20000</v>
      </c>
    </row>
    <row r="24" spans="1:8" ht="31.5">
      <c r="A24" s="38" t="s">
        <v>23</v>
      </c>
      <c r="B24" s="36" t="s">
        <v>76</v>
      </c>
      <c r="C24" s="36" t="s">
        <v>78</v>
      </c>
      <c r="D24" s="33" t="s">
        <v>24</v>
      </c>
      <c r="E24" s="33"/>
      <c r="F24" s="32">
        <f>F25</f>
        <v>1853088</v>
      </c>
      <c r="G24" s="32">
        <f>G25</f>
        <v>1853088</v>
      </c>
    </row>
    <row r="25" spans="1:8" ht="33" customHeight="1">
      <c r="A25" s="19" t="s">
        <v>25</v>
      </c>
      <c r="B25" s="37" t="s">
        <v>76</v>
      </c>
      <c r="C25" s="37" t="s">
        <v>78</v>
      </c>
      <c r="D25" s="41" t="s">
        <v>26</v>
      </c>
      <c r="E25" s="41"/>
      <c r="F25" s="60">
        <f>F26</f>
        <v>1853088</v>
      </c>
      <c r="G25" s="60">
        <f>G26</f>
        <v>1853088</v>
      </c>
    </row>
    <row r="26" spans="1:8" ht="34.5" customHeight="1">
      <c r="A26" s="19" t="s">
        <v>12</v>
      </c>
      <c r="B26" s="37" t="s">
        <v>76</v>
      </c>
      <c r="C26" s="37" t="s">
        <v>78</v>
      </c>
      <c r="D26" s="41" t="s">
        <v>27</v>
      </c>
      <c r="E26" s="41"/>
      <c r="F26" s="60">
        <f>F27+F28</f>
        <v>1853088</v>
      </c>
      <c r="G26" s="60">
        <f>G27+G28</f>
        <v>1853088</v>
      </c>
      <c r="H26" s="7"/>
    </row>
    <row r="27" spans="1:8" ht="95.25" customHeight="1">
      <c r="A27" s="19" t="s">
        <v>28</v>
      </c>
      <c r="B27" s="37" t="s">
        <v>76</v>
      </c>
      <c r="C27" s="37" t="s">
        <v>78</v>
      </c>
      <c r="D27" s="41" t="s">
        <v>27</v>
      </c>
      <c r="E27" s="41">
        <v>100</v>
      </c>
      <c r="F27" s="60">
        <v>1486366</v>
      </c>
      <c r="G27" s="60">
        <v>1486366</v>
      </c>
    </row>
    <row r="28" spans="1:8" ht="31.35" customHeight="1">
      <c r="A28" s="19" t="s">
        <v>20</v>
      </c>
      <c r="B28" s="37" t="s">
        <v>76</v>
      </c>
      <c r="C28" s="37" t="s">
        <v>78</v>
      </c>
      <c r="D28" s="41" t="s">
        <v>27</v>
      </c>
      <c r="E28" s="41">
        <v>200</v>
      </c>
      <c r="F28" s="60">
        <v>366722</v>
      </c>
      <c r="G28" s="60">
        <v>366722</v>
      </c>
    </row>
    <row r="29" spans="1:8" ht="17.45" customHeight="1">
      <c r="A29" s="38" t="s">
        <v>29</v>
      </c>
      <c r="B29" s="36" t="s">
        <v>76</v>
      </c>
      <c r="C29" s="36">
        <v>11</v>
      </c>
      <c r="D29" s="33"/>
      <c r="E29" s="47"/>
      <c r="F29" s="32">
        <f t="shared" ref="F29:G32" si="1">F30</f>
        <v>1000</v>
      </c>
      <c r="G29" s="32">
        <f t="shared" si="1"/>
        <v>1000</v>
      </c>
    </row>
    <row r="30" spans="1:8" ht="32.25" customHeight="1">
      <c r="A30" s="19" t="s">
        <v>30</v>
      </c>
      <c r="B30" s="37" t="s">
        <v>76</v>
      </c>
      <c r="C30" s="37">
        <v>11</v>
      </c>
      <c r="D30" s="41" t="s">
        <v>31</v>
      </c>
      <c r="E30" s="41"/>
      <c r="F30" s="60">
        <f t="shared" si="1"/>
        <v>1000</v>
      </c>
      <c r="G30" s="60">
        <f t="shared" si="1"/>
        <v>1000</v>
      </c>
    </row>
    <row r="31" spans="1:8" ht="15" customHeight="1">
      <c r="A31" s="19" t="s">
        <v>29</v>
      </c>
      <c r="B31" s="37" t="s">
        <v>76</v>
      </c>
      <c r="C31" s="37">
        <v>11</v>
      </c>
      <c r="D31" s="41" t="s">
        <v>32</v>
      </c>
      <c r="E31" s="41"/>
      <c r="F31" s="60">
        <f t="shared" si="1"/>
        <v>1000</v>
      </c>
      <c r="G31" s="60">
        <f t="shared" si="1"/>
        <v>1000</v>
      </c>
    </row>
    <row r="32" spans="1:8" ht="15.75" customHeight="1">
      <c r="A32" s="19" t="s">
        <v>33</v>
      </c>
      <c r="B32" s="37" t="s">
        <v>76</v>
      </c>
      <c r="C32" s="37">
        <v>11</v>
      </c>
      <c r="D32" s="41" t="s">
        <v>34</v>
      </c>
      <c r="E32" s="41"/>
      <c r="F32" s="60">
        <f t="shared" si="1"/>
        <v>1000</v>
      </c>
      <c r="G32" s="60">
        <f t="shared" si="1"/>
        <v>1000</v>
      </c>
    </row>
    <row r="33" spans="1:7" ht="16.5" customHeight="1">
      <c r="A33" s="19" t="s">
        <v>42</v>
      </c>
      <c r="B33" s="37" t="s">
        <v>76</v>
      </c>
      <c r="C33" s="37">
        <v>11</v>
      </c>
      <c r="D33" s="41" t="s">
        <v>34</v>
      </c>
      <c r="E33" s="41">
        <v>800</v>
      </c>
      <c r="F33" s="60">
        <v>1000</v>
      </c>
      <c r="G33" s="60">
        <v>1000</v>
      </c>
    </row>
    <row r="34" spans="1:7" ht="15" customHeight="1">
      <c r="A34" s="38" t="s">
        <v>35</v>
      </c>
      <c r="B34" s="36" t="s">
        <v>76</v>
      </c>
      <c r="C34" s="36">
        <v>13</v>
      </c>
      <c r="D34" s="33"/>
      <c r="E34" s="33"/>
      <c r="F34" s="32">
        <f t="shared" ref="F34:G36" si="2">F35</f>
        <v>675481</v>
      </c>
      <c r="G34" s="32">
        <f t="shared" si="2"/>
        <v>675481</v>
      </c>
    </row>
    <row r="35" spans="1:7" ht="48.2" customHeight="1">
      <c r="A35" s="38" t="s">
        <v>36</v>
      </c>
      <c r="B35" s="36" t="s">
        <v>76</v>
      </c>
      <c r="C35" s="36">
        <v>13</v>
      </c>
      <c r="D35" s="33" t="s">
        <v>37</v>
      </c>
      <c r="E35" s="33"/>
      <c r="F35" s="32">
        <f t="shared" si="2"/>
        <v>675481</v>
      </c>
      <c r="G35" s="32">
        <f t="shared" si="2"/>
        <v>675481</v>
      </c>
    </row>
    <row r="36" spans="1:7" ht="30" customHeight="1">
      <c r="A36" s="19" t="s">
        <v>38</v>
      </c>
      <c r="B36" s="37" t="s">
        <v>76</v>
      </c>
      <c r="C36" s="37">
        <v>13</v>
      </c>
      <c r="D36" s="41" t="s">
        <v>39</v>
      </c>
      <c r="E36" s="41"/>
      <c r="F36" s="60">
        <f t="shared" si="2"/>
        <v>675481</v>
      </c>
      <c r="G36" s="60">
        <f t="shared" si="2"/>
        <v>675481</v>
      </c>
    </row>
    <row r="37" spans="1:7" ht="31.5" customHeight="1">
      <c r="A37" s="19" t="s">
        <v>40</v>
      </c>
      <c r="B37" s="37" t="s">
        <v>76</v>
      </c>
      <c r="C37" s="37">
        <v>13</v>
      </c>
      <c r="D37" s="41" t="s">
        <v>41</v>
      </c>
      <c r="E37" s="41"/>
      <c r="F37" s="60">
        <f>F38+F39</f>
        <v>675481</v>
      </c>
      <c r="G37" s="60">
        <f>G38+G39</f>
        <v>675481</v>
      </c>
    </row>
    <row r="38" spans="1:7" ht="31.5" customHeight="1">
      <c r="A38" s="19" t="s">
        <v>20</v>
      </c>
      <c r="B38" s="37" t="s">
        <v>76</v>
      </c>
      <c r="C38" s="37">
        <v>13</v>
      </c>
      <c r="D38" s="41" t="s">
        <v>41</v>
      </c>
      <c r="E38" s="41">
        <v>200</v>
      </c>
      <c r="F38" s="60">
        <v>377000</v>
      </c>
      <c r="G38" s="60">
        <v>377000</v>
      </c>
    </row>
    <row r="39" spans="1:7" ht="16.5" customHeight="1">
      <c r="A39" s="19" t="s">
        <v>42</v>
      </c>
      <c r="B39" s="37" t="s">
        <v>76</v>
      </c>
      <c r="C39" s="37">
        <v>13</v>
      </c>
      <c r="D39" s="41" t="s">
        <v>41</v>
      </c>
      <c r="E39" s="41">
        <v>800</v>
      </c>
      <c r="F39" s="60">
        <v>298481</v>
      </c>
      <c r="G39" s="60">
        <v>298481</v>
      </c>
    </row>
    <row r="40" spans="1:7" ht="18.75" customHeight="1">
      <c r="A40" s="38" t="s">
        <v>43</v>
      </c>
      <c r="B40" s="36" t="s">
        <v>77</v>
      </c>
      <c r="C40" s="36"/>
      <c r="D40" s="33"/>
      <c r="E40" s="33"/>
      <c r="F40" s="32">
        <f>F41</f>
        <v>117305</v>
      </c>
      <c r="G40" s="32">
        <f t="shared" ref="G40:G43" si="3">G41</f>
        <v>121540</v>
      </c>
    </row>
    <row r="41" spans="1:7" ht="18" customHeight="1">
      <c r="A41" s="38" t="s">
        <v>44</v>
      </c>
      <c r="B41" s="36" t="s">
        <v>77</v>
      </c>
      <c r="C41" s="36" t="s">
        <v>79</v>
      </c>
      <c r="D41" s="33"/>
      <c r="E41" s="33"/>
      <c r="F41" s="32">
        <f>F42</f>
        <v>117305</v>
      </c>
      <c r="G41" s="32">
        <f t="shared" si="3"/>
        <v>121540</v>
      </c>
    </row>
    <row r="42" spans="1:7" ht="30.75" customHeight="1">
      <c r="A42" s="19" t="s">
        <v>45</v>
      </c>
      <c r="B42" s="37" t="s">
        <v>77</v>
      </c>
      <c r="C42" s="37" t="s">
        <v>79</v>
      </c>
      <c r="D42" s="41" t="s">
        <v>46</v>
      </c>
      <c r="E42" s="41"/>
      <c r="F42" s="60">
        <f>F43</f>
        <v>117305</v>
      </c>
      <c r="G42" s="59">
        <f t="shared" si="3"/>
        <v>121540</v>
      </c>
    </row>
    <row r="43" spans="1:7" ht="31.5">
      <c r="A43" s="19" t="s">
        <v>47</v>
      </c>
      <c r="B43" s="37" t="s">
        <v>77</v>
      </c>
      <c r="C43" s="37" t="s">
        <v>79</v>
      </c>
      <c r="D43" s="41" t="s">
        <v>48</v>
      </c>
      <c r="E43" s="41"/>
      <c r="F43" s="60">
        <f>F44</f>
        <v>117305</v>
      </c>
      <c r="G43" s="59">
        <f t="shared" si="3"/>
        <v>121540</v>
      </c>
    </row>
    <row r="44" spans="1:7" ht="48.2" customHeight="1">
      <c r="A44" s="19" t="s">
        <v>49</v>
      </c>
      <c r="B44" s="37" t="s">
        <v>77</v>
      </c>
      <c r="C44" s="37" t="s">
        <v>79</v>
      </c>
      <c r="D44" s="41" t="s">
        <v>50</v>
      </c>
      <c r="E44" s="41"/>
      <c r="F44" s="60">
        <f>F45+F46</f>
        <v>117305</v>
      </c>
      <c r="G44" s="59">
        <f>G45+G46</f>
        <v>121540</v>
      </c>
    </row>
    <row r="45" spans="1:7" ht="80.25" customHeight="1">
      <c r="A45" s="19" t="s">
        <v>28</v>
      </c>
      <c r="B45" s="37" t="s">
        <v>77</v>
      </c>
      <c r="C45" s="37" t="s">
        <v>79</v>
      </c>
      <c r="D45" s="41" t="s">
        <v>50</v>
      </c>
      <c r="E45" s="41">
        <v>100</v>
      </c>
      <c r="F45" s="60">
        <v>43670</v>
      </c>
      <c r="G45" s="59">
        <v>43670</v>
      </c>
    </row>
    <row r="46" spans="1:7" ht="33" customHeight="1">
      <c r="A46" s="19" t="s">
        <v>20</v>
      </c>
      <c r="B46" s="37" t="s">
        <v>77</v>
      </c>
      <c r="C46" s="37" t="s">
        <v>79</v>
      </c>
      <c r="D46" s="41" t="s">
        <v>50</v>
      </c>
      <c r="E46" s="41">
        <v>200</v>
      </c>
      <c r="F46" s="60">
        <v>73635</v>
      </c>
      <c r="G46" s="59">
        <v>77870</v>
      </c>
    </row>
    <row r="47" spans="1:7" ht="30" customHeight="1">
      <c r="A47" s="38" t="s">
        <v>51</v>
      </c>
      <c r="B47" s="36" t="s">
        <v>79</v>
      </c>
      <c r="C47" s="36"/>
      <c r="D47" s="41"/>
      <c r="E47" s="41"/>
      <c r="F47" s="32">
        <f t="shared" ref="F47:G52" si="4">F48</f>
        <v>47000</v>
      </c>
      <c r="G47" s="32">
        <f t="shared" si="4"/>
        <v>64000</v>
      </c>
    </row>
    <row r="48" spans="1:7" ht="48.75" customHeight="1">
      <c r="A48" s="38" t="s">
        <v>112</v>
      </c>
      <c r="B48" s="36" t="s">
        <v>79</v>
      </c>
      <c r="C48" s="36">
        <v>10</v>
      </c>
      <c r="D48" s="33"/>
      <c r="E48" s="33"/>
      <c r="F48" s="32">
        <f t="shared" si="4"/>
        <v>47000</v>
      </c>
      <c r="G48" s="32">
        <f t="shared" si="4"/>
        <v>64000</v>
      </c>
    </row>
    <row r="49" spans="1:7" ht="111" customHeight="1">
      <c r="A49" s="38" t="s">
        <v>95</v>
      </c>
      <c r="B49" s="37" t="s">
        <v>79</v>
      </c>
      <c r="C49" s="37">
        <v>10</v>
      </c>
      <c r="D49" s="41" t="s">
        <v>52</v>
      </c>
      <c r="E49" s="41"/>
      <c r="F49" s="60">
        <f t="shared" si="4"/>
        <v>47000</v>
      </c>
      <c r="G49" s="60">
        <f t="shared" si="4"/>
        <v>64000</v>
      </c>
    </row>
    <row r="50" spans="1:7" ht="173.25" customHeight="1">
      <c r="A50" s="19" t="s">
        <v>96</v>
      </c>
      <c r="B50" s="37" t="s">
        <v>79</v>
      </c>
      <c r="C50" s="37">
        <v>10</v>
      </c>
      <c r="D50" s="41" t="s">
        <v>53</v>
      </c>
      <c r="E50" s="41"/>
      <c r="F50" s="60">
        <f t="shared" si="4"/>
        <v>47000</v>
      </c>
      <c r="G50" s="60">
        <f t="shared" si="4"/>
        <v>64000</v>
      </c>
    </row>
    <row r="51" spans="1:7" ht="81" customHeight="1">
      <c r="A51" s="19" t="s">
        <v>54</v>
      </c>
      <c r="B51" s="37" t="s">
        <v>79</v>
      </c>
      <c r="C51" s="37">
        <v>10</v>
      </c>
      <c r="D51" s="41" t="s">
        <v>55</v>
      </c>
      <c r="E51" s="41"/>
      <c r="F51" s="60">
        <f t="shared" si="4"/>
        <v>47000</v>
      </c>
      <c r="G51" s="60">
        <f t="shared" si="4"/>
        <v>64000</v>
      </c>
    </row>
    <row r="52" spans="1:7" ht="47.25">
      <c r="A52" s="19" t="s">
        <v>56</v>
      </c>
      <c r="B52" s="37" t="s">
        <v>79</v>
      </c>
      <c r="C52" s="37">
        <v>10</v>
      </c>
      <c r="D52" s="41" t="s">
        <v>57</v>
      </c>
      <c r="E52" s="41"/>
      <c r="F52" s="60">
        <f t="shared" si="4"/>
        <v>47000</v>
      </c>
      <c r="G52" s="60">
        <f t="shared" si="4"/>
        <v>64000</v>
      </c>
    </row>
    <row r="53" spans="1:7" ht="47.25" customHeight="1">
      <c r="A53" s="19" t="s">
        <v>20</v>
      </c>
      <c r="B53" s="37" t="s">
        <v>79</v>
      </c>
      <c r="C53" s="37">
        <v>10</v>
      </c>
      <c r="D53" s="41" t="s">
        <v>57</v>
      </c>
      <c r="E53" s="41">
        <v>200</v>
      </c>
      <c r="F53" s="60">
        <v>47000</v>
      </c>
      <c r="G53" s="60">
        <v>64000</v>
      </c>
    </row>
    <row r="54" spans="1:7" ht="16.5" customHeight="1">
      <c r="A54" s="64" t="s">
        <v>119</v>
      </c>
      <c r="B54" s="65" t="s">
        <v>78</v>
      </c>
      <c r="C54" s="65"/>
      <c r="D54" s="66"/>
      <c r="E54" s="66"/>
      <c r="F54" s="32">
        <f t="shared" ref="F54:G56" si="5">F55</f>
        <v>75000</v>
      </c>
      <c r="G54" s="32">
        <f t="shared" si="5"/>
        <v>85000</v>
      </c>
    </row>
    <row r="55" spans="1:7" ht="29.25" customHeight="1">
      <c r="A55" s="64" t="s">
        <v>120</v>
      </c>
      <c r="B55" s="67" t="s">
        <v>78</v>
      </c>
      <c r="C55" s="67" t="s">
        <v>121</v>
      </c>
      <c r="D55" s="66"/>
      <c r="E55" s="66"/>
      <c r="F55" s="32">
        <f t="shared" si="5"/>
        <v>75000</v>
      </c>
      <c r="G55" s="32">
        <f t="shared" si="5"/>
        <v>85000</v>
      </c>
    </row>
    <row r="56" spans="1:7" ht="47.25" customHeight="1">
      <c r="A56" s="64" t="s">
        <v>36</v>
      </c>
      <c r="B56" s="65" t="s">
        <v>78</v>
      </c>
      <c r="C56" s="65" t="s">
        <v>121</v>
      </c>
      <c r="D56" s="66" t="s">
        <v>37</v>
      </c>
      <c r="E56" s="66"/>
      <c r="F56" s="32">
        <f t="shared" si="5"/>
        <v>75000</v>
      </c>
      <c r="G56" s="32">
        <f t="shared" si="5"/>
        <v>85000</v>
      </c>
    </row>
    <row r="57" spans="1:7" ht="27.75" customHeight="1">
      <c r="A57" s="62" t="s">
        <v>88</v>
      </c>
      <c r="B57" s="63" t="s">
        <v>78</v>
      </c>
      <c r="C57" s="63" t="s">
        <v>121</v>
      </c>
      <c r="D57" s="61" t="s">
        <v>39</v>
      </c>
      <c r="E57" s="33"/>
      <c r="F57" s="60">
        <f>F58+F60</f>
        <v>75000</v>
      </c>
      <c r="G57" s="60">
        <f>G58+G60</f>
        <v>85000</v>
      </c>
    </row>
    <row r="58" spans="1:7" ht="28.5" customHeight="1">
      <c r="A58" s="62" t="s">
        <v>122</v>
      </c>
      <c r="B58" s="63" t="s">
        <v>78</v>
      </c>
      <c r="C58" s="63" t="s">
        <v>121</v>
      </c>
      <c r="D58" s="61" t="s">
        <v>123</v>
      </c>
      <c r="E58" s="61"/>
      <c r="F58" s="60">
        <f>F59</f>
        <v>45000</v>
      </c>
      <c r="G58" s="60">
        <f>G59</f>
        <v>50000</v>
      </c>
    </row>
    <row r="59" spans="1:7" ht="47.25" customHeight="1">
      <c r="A59" s="62" t="s">
        <v>20</v>
      </c>
      <c r="B59" s="63" t="s">
        <v>78</v>
      </c>
      <c r="C59" s="63" t="s">
        <v>121</v>
      </c>
      <c r="D59" s="61" t="s">
        <v>123</v>
      </c>
      <c r="E59" s="61">
        <v>200</v>
      </c>
      <c r="F59" s="60">
        <v>45000</v>
      </c>
      <c r="G59" s="60">
        <v>50000</v>
      </c>
    </row>
    <row r="60" spans="1:7" ht="18.75" customHeight="1">
      <c r="A60" s="68" t="s">
        <v>124</v>
      </c>
      <c r="B60" s="63" t="s">
        <v>78</v>
      </c>
      <c r="C60" s="63" t="s">
        <v>121</v>
      </c>
      <c r="D60" s="61" t="s">
        <v>125</v>
      </c>
      <c r="E60" s="61"/>
      <c r="F60" s="60">
        <f>F61</f>
        <v>30000</v>
      </c>
      <c r="G60" s="60">
        <f>G61</f>
        <v>35000</v>
      </c>
    </row>
    <row r="61" spans="1:7" ht="47.25" customHeight="1">
      <c r="A61" s="69" t="s">
        <v>20</v>
      </c>
      <c r="B61" s="63" t="s">
        <v>78</v>
      </c>
      <c r="C61" s="63" t="s">
        <v>121</v>
      </c>
      <c r="D61" s="61" t="s">
        <v>125</v>
      </c>
      <c r="E61" s="61">
        <v>200</v>
      </c>
      <c r="F61" s="60">
        <v>30000</v>
      </c>
      <c r="G61" s="60">
        <v>35000</v>
      </c>
    </row>
    <row r="62" spans="1:7" ht="20.25" customHeight="1">
      <c r="A62" s="38" t="s">
        <v>58</v>
      </c>
      <c r="B62" s="36" t="s">
        <v>80</v>
      </c>
      <c r="C62" s="36"/>
      <c r="D62" s="33"/>
      <c r="E62" s="33"/>
      <c r="F62" s="32">
        <f t="shared" ref="F62:G65" si="6">F63</f>
        <v>1234570</v>
      </c>
      <c r="G62" s="32">
        <f t="shared" si="6"/>
        <v>996234</v>
      </c>
    </row>
    <row r="63" spans="1:7" ht="18" customHeight="1">
      <c r="A63" s="38" t="s">
        <v>59</v>
      </c>
      <c r="B63" s="36" t="s">
        <v>80</v>
      </c>
      <c r="C63" s="36" t="s">
        <v>79</v>
      </c>
      <c r="D63" s="33"/>
      <c r="E63" s="33"/>
      <c r="F63" s="32">
        <f t="shared" si="6"/>
        <v>1234570</v>
      </c>
      <c r="G63" s="32">
        <f t="shared" si="6"/>
        <v>996234</v>
      </c>
    </row>
    <row r="64" spans="1:7" ht="78.75" customHeight="1">
      <c r="A64" s="38" t="s">
        <v>98</v>
      </c>
      <c r="B64" s="20" t="s">
        <v>80</v>
      </c>
      <c r="C64" s="20" t="s">
        <v>79</v>
      </c>
      <c r="D64" s="48" t="s">
        <v>60</v>
      </c>
      <c r="E64" s="48"/>
      <c r="F64" s="49">
        <f t="shared" si="6"/>
        <v>1234570</v>
      </c>
      <c r="G64" s="49">
        <f t="shared" si="6"/>
        <v>996234</v>
      </c>
    </row>
    <row r="65" spans="1:7" ht="94.5" customHeight="1">
      <c r="A65" s="19" t="s">
        <v>97</v>
      </c>
      <c r="B65" s="37" t="s">
        <v>80</v>
      </c>
      <c r="C65" s="37" t="s">
        <v>79</v>
      </c>
      <c r="D65" s="41" t="s">
        <v>61</v>
      </c>
      <c r="E65" s="41"/>
      <c r="F65" s="60">
        <f t="shared" si="6"/>
        <v>1234570</v>
      </c>
      <c r="G65" s="60">
        <f t="shared" si="6"/>
        <v>996234</v>
      </c>
    </row>
    <row r="66" spans="1:7" ht="32.25" customHeight="1">
      <c r="A66" s="19" t="s">
        <v>62</v>
      </c>
      <c r="B66" s="37" t="s">
        <v>80</v>
      </c>
      <c r="C66" s="37" t="s">
        <v>79</v>
      </c>
      <c r="D66" s="41" t="s">
        <v>63</v>
      </c>
      <c r="E66" s="41"/>
      <c r="F66" s="60">
        <f>F68</f>
        <v>1234570</v>
      </c>
      <c r="G66" s="60">
        <f>G68</f>
        <v>996234</v>
      </c>
    </row>
    <row r="67" spans="1:7" ht="18" customHeight="1">
      <c r="A67" s="19" t="s">
        <v>64</v>
      </c>
      <c r="B67" s="37" t="s">
        <v>80</v>
      </c>
      <c r="C67" s="37" t="s">
        <v>79</v>
      </c>
      <c r="D67" s="41" t="s">
        <v>65</v>
      </c>
      <c r="E67" s="41"/>
      <c r="F67" s="60">
        <f>F68</f>
        <v>1234570</v>
      </c>
      <c r="G67" s="60">
        <f>G68</f>
        <v>996234</v>
      </c>
    </row>
    <row r="68" spans="1:7" ht="33.4" customHeight="1">
      <c r="A68" s="19" t="s">
        <v>20</v>
      </c>
      <c r="B68" s="37" t="s">
        <v>80</v>
      </c>
      <c r="C68" s="37" t="s">
        <v>79</v>
      </c>
      <c r="D68" s="41" t="s">
        <v>65</v>
      </c>
      <c r="E68" s="41">
        <v>200</v>
      </c>
      <c r="F68" s="60">
        <v>1234570</v>
      </c>
      <c r="G68" s="60">
        <v>996234</v>
      </c>
    </row>
    <row r="69" spans="1:7" ht="19.5" customHeight="1">
      <c r="A69" s="38" t="s">
        <v>66</v>
      </c>
      <c r="B69" s="36">
        <v>10</v>
      </c>
      <c r="C69" s="36"/>
      <c r="D69" s="33"/>
      <c r="E69" s="33"/>
      <c r="F69" s="32">
        <f t="shared" ref="F69:G74" si="7">F70</f>
        <v>648000</v>
      </c>
      <c r="G69" s="32">
        <f t="shared" si="7"/>
        <v>648000</v>
      </c>
    </row>
    <row r="70" spans="1:7" ht="21" customHeight="1">
      <c r="A70" s="38" t="s">
        <v>67</v>
      </c>
      <c r="B70" s="36">
        <v>10</v>
      </c>
      <c r="C70" s="36" t="s">
        <v>76</v>
      </c>
      <c r="D70" s="41"/>
      <c r="E70" s="41"/>
      <c r="F70" s="32">
        <f t="shared" si="7"/>
        <v>648000</v>
      </c>
      <c r="G70" s="32">
        <f t="shared" si="7"/>
        <v>648000</v>
      </c>
    </row>
    <row r="71" spans="1:7" ht="61.5" customHeight="1">
      <c r="A71" s="38" t="s">
        <v>99</v>
      </c>
      <c r="B71" s="37">
        <v>10</v>
      </c>
      <c r="C71" s="37" t="s">
        <v>76</v>
      </c>
      <c r="D71" s="41" t="s">
        <v>68</v>
      </c>
      <c r="E71" s="41"/>
      <c r="F71" s="60">
        <f t="shared" si="7"/>
        <v>648000</v>
      </c>
      <c r="G71" s="60">
        <f t="shared" si="7"/>
        <v>648000</v>
      </c>
    </row>
    <row r="72" spans="1:7" ht="93.75" customHeight="1">
      <c r="A72" s="19" t="s">
        <v>100</v>
      </c>
      <c r="B72" s="37">
        <v>10</v>
      </c>
      <c r="C72" s="37" t="s">
        <v>76</v>
      </c>
      <c r="D72" s="41" t="s">
        <v>69</v>
      </c>
      <c r="E72" s="41"/>
      <c r="F72" s="60">
        <f t="shared" si="7"/>
        <v>648000</v>
      </c>
      <c r="G72" s="60">
        <f t="shared" si="7"/>
        <v>648000</v>
      </c>
    </row>
    <row r="73" spans="1:7" ht="111" customHeight="1">
      <c r="A73" s="19" t="s">
        <v>70</v>
      </c>
      <c r="B73" s="37">
        <v>10</v>
      </c>
      <c r="C73" s="37" t="s">
        <v>76</v>
      </c>
      <c r="D73" s="41" t="s">
        <v>71</v>
      </c>
      <c r="E73" s="41"/>
      <c r="F73" s="60">
        <f t="shared" si="7"/>
        <v>648000</v>
      </c>
      <c r="G73" s="60">
        <f t="shared" si="7"/>
        <v>648000</v>
      </c>
    </row>
    <row r="74" spans="1:7" ht="32.25" customHeight="1">
      <c r="A74" s="19" t="s">
        <v>72</v>
      </c>
      <c r="B74" s="37">
        <v>10</v>
      </c>
      <c r="C74" s="37" t="s">
        <v>76</v>
      </c>
      <c r="D74" s="41" t="s">
        <v>73</v>
      </c>
      <c r="E74" s="41"/>
      <c r="F74" s="60">
        <f t="shared" si="7"/>
        <v>648000</v>
      </c>
      <c r="G74" s="60">
        <f t="shared" si="7"/>
        <v>648000</v>
      </c>
    </row>
    <row r="75" spans="1:7" ht="30.6" customHeight="1">
      <c r="A75" s="19" t="s">
        <v>74</v>
      </c>
      <c r="B75" s="37">
        <v>10</v>
      </c>
      <c r="C75" s="37" t="s">
        <v>76</v>
      </c>
      <c r="D75" s="41" t="s">
        <v>75</v>
      </c>
      <c r="E75" s="41">
        <v>300</v>
      </c>
      <c r="F75" s="60">
        <v>648000</v>
      </c>
      <c r="G75" s="60">
        <v>648000</v>
      </c>
    </row>
    <row r="76" spans="1:7" ht="23.25" customHeight="1">
      <c r="A76" s="76" t="s">
        <v>109</v>
      </c>
      <c r="B76" s="76"/>
      <c r="C76" s="76"/>
      <c r="D76" s="76"/>
      <c r="E76" s="76"/>
      <c r="F76" s="50">
        <v>136699</v>
      </c>
      <c r="G76" s="50">
        <v>269469</v>
      </c>
    </row>
  </sheetData>
  <mergeCells count="6">
    <mergeCell ref="A1:G1"/>
    <mergeCell ref="A2:G2"/>
    <mergeCell ref="A3:G3"/>
    <mergeCell ref="A4:G4"/>
    <mergeCell ref="A76:E76"/>
    <mergeCell ref="A5:G5"/>
  </mergeCells>
  <pageMargins left="0.47244094488188981" right="0.19685039370078741" top="0.19685039370078741" bottom="0.27559055118110237" header="0.19685039370078741" footer="0.15748031496062992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2"/>
  <sheetViews>
    <sheetView zoomScale="80" zoomScaleNormal="80" workbookViewId="0">
      <selection activeCell="J6" sqref="J6"/>
    </sheetView>
  </sheetViews>
  <sheetFormatPr defaultRowHeight="15"/>
  <cols>
    <col min="1" max="1" width="53.7109375" customWidth="1"/>
    <col min="2" max="2" width="5.7109375" customWidth="1"/>
    <col min="3" max="4" width="4.42578125" customWidth="1"/>
    <col min="5" max="5" width="16.28515625" customWidth="1"/>
    <col min="6" max="6" width="5" customWidth="1"/>
    <col min="7" max="7" width="14.28515625" customWidth="1"/>
  </cols>
  <sheetData>
    <row r="1" spans="1:8" ht="15.75">
      <c r="A1" s="71" t="s">
        <v>113</v>
      </c>
      <c r="B1" s="71"/>
      <c r="C1" s="71"/>
      <c r="D1" s="71"/>
      <c r="E1" s="71"/>
      <c r="F1" s="71"/>
      <c r="G1" s="71"/>
    </row>
    <row r="2" spans="1:8" ht="106.5" customHeight="1">
      <c r="A2" s="72" t="s">
        <v>135</v>
      </c>
      <c r="B2" s="72"/>
      <c r="C2" s="72"/>
      <c r="D2" s="72"/>
      <c r="E2" s="72"/>
      <c r="F2" s="72"/>
      <c r="G2" s="72"/>
    </row>
    <row r="3" spans="1:8" ht="12.2" customHeight="1">
      <c r="A3" s="18"/>
      <c r="B3" s="18"/>
      <c r="C3" s="14"/>
      <c r="D3" s="14"/>
      <c r="E3" s="14"/>
      <c r="F3" s="14"/>
      <c r="G3" s="14"/>
    </row>
    <row r="4" spans="1:8" ht="65.25" customHeight="1">
      <c r="A4" s="77" t="s">
        <v>106</v>
      </c>
      <c r="B4" s="77"/>
      <c r="C4" s="77"/>
      <c r="D4" s="77"/>
      <c r="E4" s="77"/>
      <c r="F4" s="77"/>
      <c r="G4" s="77"/>
      <c r="H4" s="2"/>
    </row>
    <row r="5" spans="1:8" ht="15" customHeight="1">
      <c r="A5" s="81" t="s">
        <v>129</v>
      </c>
      <c r="B5" s="81"/>
      <c r="C5" s="81"/>
      <c r="D5" s="81"/>
      <c r="E5" s="81"/>
      <c r="F5" s="81"/>
      <c r="G5" s="81"/>
      <c r="H5" s="3"/>
    </row>
    <row r="6" spans="1:8" ht="15" customHeight="1">
      <c r="A6" s="13"/>
      <c r="B6" s="13"/>
      <c r="C6" s="14"/>
      <c r="D6" s="14"/>
      <c r="E6" s="14"/>
      <c r="F6" s="14"/>
      <c r="G6" s="13"/>
    </row>
    <row r="7" spans="1:8" ht="96.75" customHeight="1">
      <c r="A7" s="33" t="s">
        <v>0</v>
      </c>
      <c r="B7" s="41" t="s">
        <v>83</v>
      </c>
      <c r="C7" s="28" t="s">
        <v>1</v>
      </c>
      <c r="D7" s="28" t="s">
        <v>2</v>
      </c>
      <c r="E7" s="28" t="s">
        <v>3</v>
      </c>
      <c r="F7" s="28" t="s">
        <v>4</v>
      </c>
      <c r="G7" s="28" t="s">
        <v>107</v>
      </c>
    </row>
    <row r="8" spans="1:8" ht="15.75">
      <c r="A8" s="28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</row>
    <row r="9" spans="1:8" ht="15.75">
      <c r="A9" s="38" t="s">
        <v>81</v>
      </c>
      <c r="B9" s="31"/>
      <c r="C9" s="33"/>
      <c r="D9" s="33"/>
      <c r="E9" s="33"/>
      <c r="F9" s="33"/>
      <c r="G9" s="32">
        <f>G11+G45+G52+G75+G67+G59</f>
        <v>5728285</v>
      </c>
    </row>
    <row r="10" spans="1:8" ht="31.5">
      <c r="A10" s="38" t="s">
        <v>82</v>
      </c>
      <c r="B10" s="36" t="s">
        <v>84</v>
      </c>
      <c r="C10" s="33"/>
      <c r="D10" s="33"/>
      <c r="E10" s="33"/>
      <c r="F10" s="33"/>
      <c r="G10" s="32"/>
    </row>
    <row r="11" spans="1:8" ht="15.75">
      <c r="A11" s="38" t="s">
        <v>6</v>
      </c>
      <c r="B11" s="36" t="s">
        <v>84</v>
      </c>
      <c r="C11" s="36" t="s">
        <v>76</v>
      </c>
      <c r="D11" s="36"/>
      <c r="E11" s="33"/>
      <c r="F11" s="33"/>
      <c r="G11" s="32">
        <f>G12+G21+G34+G39</f>
        <v>3326677</v>
      </c>
    </row>
    <row r="12" spans="1:8" ht="44.85" customHeight="1">
      <c r="A12" s="38" t="s">
        <v>7</v>
      </c>
      <c r="B12" s="36" t="s">
        <v>84</v>
      </c>
      <c r="C12" s="36" t="s">
        <v>76</v>
      </c>
      <c r="D12" s="36" t="s">
        <v>77</v>
      </c>
      <c r="E12" s="33"/>
      <c r="F12" s="33"/>
      <c r="G12" s="32">
        <f>G13</f>
        <v>762108</v>
      </c>
    </row>
    <row r="13" spans="1:8" ht="30.6" customHeight="1">
      <c r="A13" s="38" t="s">
        <v>8</v>
      </c>
      <c r="B13" s="36" t="s">
        <v>84</v>
      </c>
      <c r="C13" s="36" t="s">
        <v>76</v>
      </c>
      <c r="D13" s="36" t="s">
        <v>77</v>
      </c>
      <c r="E13" s="33" t="s">
        <v>9</v>
      </c>
      <c r="F13" s="33"/>
      <c r="G13" s="32">
        <f>G14</f>
        <v>762108</v>
      </c>
    </row>
    <row r="14" spans="1:8" ht="15.75">
      <c r="A14" s="19" t="s">
        <v>10</v>
      </c>
      <c r="B14" s="37" t="s">
        <v>84</v>
      </c>
      <c r="C14" s="37" t="s">
        <v>76</v>
      </c>
      <c r="D14" s="37" t="s">
        <v>77</v>
      </c>
      <c r="E14" s="41" t="s">
        <v>11</v>
      </c>
      <c r="F14" s="41"/>
      <c r="G14" s="42">
        <f>G15</f>
        <v>762108</v>
      </c>
    </row>
    <row r="15" spans="1:8">
      <c r="A15" s="78" t="s">
        <v>12</v>
      </c>
      <c r="B15" s="79" t="s">
        <v>84</v>
      </c>
      <c r="C15" s="79" t="s">
        <v>76</v>
      </c>
      <c r="D15" s="79" t="s">
        <v>77</v>
      </c>
      <c r="E15" s="80" t="s">
        <v>13</v>
      </c>
      <c r="F15" s="80"/>
      <c r="G15" s="82">
        <f>G17</f>
        <v>762108</v>
      </c>
    </row>
    <row r="16" spans="1:8">
      <c r="A16" s="78"/>
      <c r="B16" s="79"/>
      <c r="C16" s="79"/>
      <c r="D16" s="79"/>
      <c r="E16" s="80"/>
      <c r="F16" s="80"/>
      <c r="G16" s="82"/>
    </row>
    <row r="17" spans="1:9">
      <c r="A17" s="78" t="s">
        <v>92</v>
      </c>
      <c r="B17" s="79" t="s">
        <v>84</v>
      </c>
      <c r="C17" s="79" t="s">
        <v>76</v>
      </c>
      <c r="D17" s="79" t="s">
        <v>77</v>
      </c>
      <c r="E17" s="80" t="s">
        <v>13</v>
      </c>
      <c r="F17" s="80">
        <v>100</v>
      </c>
      <c r="G17" s="82">
        <f>'Прил5 2023'!F14</f>
        <v>762108</v>
      </c>
    </row>
    <row r="18" spans="1:9">
      <c r="A18" s="78"/>
      <c r="B18" s="79"/>
      <c r="C18" s="79"/>
      <c r="D18" s="79"/>
      <c r="E18" s="80"/>
      <c r="F18" s="80"/>
      <c r="G18" s="82"/>
    </row>
    <row r="19" spans="1:9">
      <c r="A19" s="78"/>
      <c r="B19" s="79"/>
      <c r="C19" s="79"/>
      <c r="D19" s="79"/>
      <c r="E19" s="80"/>
      <c r="F19" s="80"/>
      <c r="G19" s="82"/>
    </row>
    <row r="20" spans="1:9" ht="19.5" customHeight="1">
      <c r="A20" s="78"/>
      <c r="B20" s="79"/>
      <c r="C20" s="79"/>
      <c r="D20" s="79"/>
      <c r="E20" s="80"/>
      <c r="F20" s="80"/>
      <c r="G20" s="82"/>
    </row>
    <row r="21" spans="1:9" ht="15.75">
      <c r="A21" s="38" t="s">
        <v>105</v>
      </c>
      <c r="B21" s="36" t="s">
        <v>84</v>
      </c>
      <c r="C21" s="36" t="s">
        <v>76</v>
      </c>
      <c r="D21" s="36" t="s">
        <v>78</v>
      </c>
      <c r="E21" s="36"/>
      <c r="F21" s="33"/>
      <c r="G21" s="32">
        <f>G22+G29</f>
        <v>1888088</v>
      </c>
    </row>
    <row r="22" spans="1:9" ht="63.2" customHeight="1">
      <c r="A22" s="38" t="s">
        <v>94</v>
      </c>
      <c r="B22" s="36" t="s">
        <v>84</v>
      </c>
      <c r="C22" s="36" t="s">
        <v>76</v>
      </c>
      <c r="D22" s="36" t="s">
        <v>78</v>
      </c>
      <c r="E22" s="33" t="s">
        <v>14</v>
      </c>
      <c r="F22" s="33"/>
      <c r="G22" s="32">
        <f>G23</f>
        <v>35000</v>
      </c>
    </row>
    <row r="23" spans="1:9" ht="75.400000000000006" customHeight="1">
      <c r="A23" s="19" t="s">
        <v>101</v>
      </c>
      <c r="B23" s="37" t="s">
        <v>84</v>
      </c>
      <c r="C23" s="37" t="s">
        <v>76</v>
      </c>
      <c r="D23" s="37" t="s">
        <v>78</v>
      </c>
      <c r="E23" s="41" t="s">
        <v>15</v>
      </c>
      <c r="F23" s="41"/>
      <c r="G23" s="42">
        <f>G24</f>
        <v>35000</v>
      </c>
    </row>
    <row r="24" spans="1:9" ht="31.5">
      <c r="A24" s="19" t="s">
        <v>16</v>
      </c>
      <c r="B24" s="37" t="s">
        <v>84</v>
      </c>
      <c r="C24" s="37" t="s">
        <v>76</v>
      </c>
      <c r="D24" s="37" t="s">
        <v>78</v>
      </c>
      <c r="E24" s="41" t="s">
        <v>17</v>
      </c>
      <c r="F24" s="41"/>
      <c r="G24" s="42">
        <f>G25+G27</f>
        <v>35000</v>
      </c>
    </row>
    <row r="25" spans="1:9" ht="31.5">
      <c r="A25" s="19" t="s">
        <v>18</v>
      </c>
      <c r="B25" s="37" t="s">
        <v>84</v>
      </c>
      <c r="C25" s="37" t="s">
        <v>76</v>
      </c>
      <c r="D25" s="37" t="s">
        <v>78</v>
      </c>
      <c r="E25" s="41" t="s">
        <v>19</v>
      </c>
      <c r="F25" s="41"/>
      <c r="G25" s="42">
        <f>G26</f>
        <v>15000</v>
      </c>
    </row>
    <row r="26" spans="1:9" ht="31.5">
      <c r="A26" s="19" t="s">
        <v>20</v>
      </c>
      <c r="B26" s="37" t="s">
        <v>84</v>
      </c>
      <c r="C26" s="37" t="s">
        <v>76</v>
      </c>
      <c r="D26" s="37" t="s">
        <v>78</v>
      </c>
      <c r="E26" s="41" t="s">
        <v>19</v>
      </c>
      <c r="F26" s="41">
        <v>200</v>
      </c>
      <c r="G26" s="42">
        <v>15000</v>
      </c>
    </row>
    <row r="27" spans="1:9" ht="31.5">
      <c r="A27" s="19" t="s">
        <v>21</v>
      </c>
      <c r="B27" s="37" t="s">
        <v>84</v>
      </c>
      <c r="C27" s="37" t="s">
        <v>76</v>
      </c>
      <c r="D27" s="37" t="s">
        <v>78</v>
      </c>
      <c r="E27" s="41" t="s">
        <v>22</v>
      </c>
      <c r="F27" s="41"/>
      <c r="G27" s="42">
        <f>G28</f>
        <v>20000</v>
      </c>
    </row>
    <row r="28" spans="1:9" ht="31.5">
      <c r="A28" s="19" t="s">
        <v>20</v>
      </c>
      <c r="B28" s="37" t="s">
        <v>84</v>
      </c>
      <c r="C28" s="37" t="s">
        <v>76</v>
      </c>
      <c r="D28" s="37" t="s">
        <v>78</v>
      </c>
      <c r="E28" s="41" t="s">
        <v>22</v>
      </c>
      <c r="F28" s="41">
        <v>200</v>
      </c>
      <c r="G28" s="42">
        <v>20000</v>
      </c>
    </row>
    <row r="29" spans="1:9" ht="31.5">
      <c r="A29" s="38" t="s">
        <v>23</v>
      </c>
      <c r="B29" s="36" t="s">
        <v>84</v>
      </c>
      <c r="C29" s="36" t="s">
        <v>76</v>
      </c>
      <c r="D29" s="36" t="s">
        <v>78</v>
      </c>
      <c r="E29" s="33" t="s">
        <v>24</v>
      </c>
      <c r="F29" s="33"/>
      <c r="G29" s="32">
        <f>G30</f>
        <v>1853088</v>
      </c>
    </row>
    <row r="30" spans="1:9" ht="31.5">
      <c r="A30" s="19" t="s">
        <v>25</v>
      </c>
      <c r="B30" s="37" t="s">
        <v>84</v>
      </c>
      <c r="C30" s="37" t="s">
        <v>76</v>
      </c>
      <c r="D30" s="37" t="s">
        <v>78</v>
      </c>
      <c r="E30" s="41" t="s">
        <v>26</v>
      </c>
      <c r="F30" s="41"/>
      <c r="G30" s="42">
        <f>G31</f>
        <v>1853088</v>
      </c>
    </row>
    <row r="31" spans="1:9" ht="31.5">
      <c r="A31" s="19" t="s">
        <v>12</v>
      </c>
      <c r="B31" s="37" t="s">
        <v>84</v>
      </c>
      <c r="C31" s="37" t="s">
        <v>76</v>
      </c>
      <c r="D31" s="37" t="s">
        <v>78</v>
      </c>
      <c r="E31" s="41" t="s">
        <v>27</v>
      </c>
      <c r="F31" s="41"/>
      <c r="G31" s="42">
        <f>G32+G33</f>
        <v>1853088</v>
      </c>
      <c r="H31" s="6"/>
      <c r="I31" s="7"/>
    </row>
    <row r="32" spans="1:9" ht="78.75">
      <c r="A32" s="19" t="s">
        <v>28</v>
      </c>
      <c r="B32" s="37" t="s">
        <v>84</v>
      </c>
      <c r="C32" s="37" t="s">
        <v>76</v>
      </c>
      <c r="D32" s="37" t="s">
        <v>78</v>
      </c>
      <c r="E32" s="41" t="s">
        <v>27</v>
      </c>
      <c r="F32" s="41">
        <v>100</v>
      </c>
      <c r="G32" s="42">
        <f>'Прил5 2023'!F26</f>
        <v>1486366</v>
      </c>
    </row>
    <row r="33" spans="1:7" ht="31.5">
      <c r="A33" s="19" t="s">
        <v>20</v>
      </c>
      <c r="B33" s="37" t="s">
        <v>84</v>
      </c>
      <c r="C33" s="37" t="s">
        <v>76</v>
      </c>
      <c r="D33" s="37" t="s">
        <v>78</v>
      </c>
      <c r="E33" s="41" t="s">
        <v>27</v>
      </c>
      <c r="F33" s="41">
        <v>200</v>
      </c>
      <c r="G33" s="60">
        <f>'Прил5 2023'!F27</f>
        <v>366722</v>
      </c>
    </row>
    <row r="34" spans="1:7" ht="19.5" customHeight="1">
      <c r="A34" s="38" t="s">
        <v>29</v>
      </c>
      <c r="B34" s="36" t="s">
        <v>84</v>
      </c>
      <c r="C34" s="36" t="s">
        <v>76</v>
      </c>
      <c r="D34" s="36">
        <v>11</v>
      </c>
      <c r="E34" s="33"/>
      <c r="F34" s="51"/>
      <c r="G34" s="32">
        <f>G35</f>
        <v>1000</v>
      </c>
    </row>
    <row r="35" spans="1:7" ht="15" customHeight="1">
      <c r="A35" s="19" t="s">
        <v>30</v>
      </c>
      <c r="B35" s="37" t="s">
        <v>84</v>
      </c>
      <c r="C35" s="37" t="s">
        <v>76</v>
      </c>
      <c r="D35" s="37">
        <v>11</v>
      </c>
      <c r="E35" s="41" t="s">
        <v>31</v>
      </c>
      <c r="F35" s="41"/>
      <c r="G35" s="42">
        <f>G36</f>
        <v>1000</v>
      </c>
    </row>
    <row r="36" spans="1:7" ht="15.75">
      <c r="A36" s="19" t="s">
        <v>29</v>
      </c>
      <c r="B36" s="37" t="s">
        <v>84</v>
      </c>
      <c r="C36" s="37" t="s">
        <v>76</v>
      </c>
      <c r="D36" s="37">
        <v>11</v>
      </c>
      <c r="E36" s="41" t="s">
        <v>32</v>
      </c>
      <c r="F36" s="41"/>
      <c r="G36" s="42">
        <f>G37</f>
        <v>1000</v>
      </c>
    </row>
    <row r="37" spans="1:7" ht="15.75">
      <c r="A37" s="19" t="s">
        <v>33</v>
      </c>
      <c r="B37" s="37" t="s">
        <v>84</v>
      </c>
      <c r="C37" s="37" t="s">
        <v>76</v>
      </c>
      <c r="D37" s="37">
        <v>11</v>
      </c>
      <c r="E37" s="41" t="s">
        <v>34</v>
      </c>
      <c r="F37" s="41"/>
      <c r="G37" s="42">
        <f>G38</f>
        <v>1000</v>
      </c>
    </row>
    <row r="38" spans="1:7" ht="15.75">
      <c r="A38" s="19" t="s">
        <v>42</v>
      </c>
      <c r="B38" s="37" t="s">
        <v>84</v>
      </c>
      <c r="C38" s="37" t="s">
        <v>76</v>
      </c>
      <c r="D38" s="37">
        <v>11</v>
      </c>
      <c r="E38" s="41" t="s">
        <v>34</v>
      </c>
      <c r="F38" s="41">
        <v>800</v>
      </c>
      <c r="G38" s="42">
        <v>1000</v>
      </c>
    </row>
    <row r="39" spans="1:7" ht="20.25" customHeight="1">
      <c r="A39" s="38" t="s">
        <v>35</v>
      </c>
      <c r="B39" s="36" t="s">
        <v>84</v>
      </c>
      <c r="C39" s="36" t="s">
        <v>76</v>
      </c>
      <c r="D39" s="36">
        <v>13</v>
      </c>
      <c r="E39" s="33"/>
      <c r="F39" s="33"/>
      <c r="G39" s="32">
        <f>G40</f>
        <v>675481</v>
      </c>
    </row>
    <row r="40" spans="1:7" ht="31.5">
      <c r="A40" s="38" t="s">
        <v>36</v>
      </c>
      <c r="B40" s="36" t="s">
        <v>84</v>
      </c>
      <c r="C40" s="36" t="s">
        <v>76</v>
      </c>
      <c r="D40" s="36">
        <v>13</v>
      </c>
      <c r="E40" s="33" t="s">
        <v>37</v>
      </c>
      <c r="F40" s="33"/>
      <c r="G40" s="32">
        <f>G41</f>
        <v>675481</v>
      </c>
    </row>
    <row r="41" spans="1:7" ht="31.5">
      <c r="A41" s="19" t="s">
        <v>38</v>
      </c>
      <c r="B41" s="37" t="s">
        <v>84</v>
      </c>
      <c r="C41" s="37" t="s">
        <v>76</v>
      </c>
      <c r="D41" s="37">
        <v>13</v>
      </c>
      <c r="E41" s="41" t="s">
        <v>39</v>
      </c>
      <c r="F41" s="41"/>
      <c r="G41" s="42">
        <f>G42</f>
        <v>675481</v>
      </c>
    </row>
    <row r="42" spans="1:7" ht="31.5">
      <c r="A42" s="19" t="s">
        <v>40</v>
      </c>
      <c r="B42" s="37" t="s">
        <v>84</v>
      </c>
      <c r="C42" s="37" t="s">
        <v>76</v>
      </c>
      <c r="D42" s="37">
        <v>13</v>
      </c>
      <c r="E42" s="41" t="s">
        <v>41</v>
      </c>
      <c r="F42" s="41"/>
      <c r="G42" s="42">
        <f>G43+G44</f>
        <v>675481</v>
      </c>
    </row>
    <row r="43" spans="1:7" ht="31.5">
      <c r="A43" s="19" t="s">
        <v>20</v>
      </c>
      <c r="B43" s="37" t="s">
        <v>84</v>
      </c>
      <c r="C43" s="37" t="s">
        <v>76</v>
      </c>
      <c r="D43" s="37">
        <v>13</v>
      </c>
      <c r="E43" s="41" t="s">
        <v>41</v>
      </c>
      <c r="F43" s="41">
        <v>200</v>
      </c>
      <c r="G43" s="60">
        <f>'Прил5 2023'!F37</f>
        <v>377000</v>
      </c>
    </row>
    <row r="44" spans="1:7" ht="15.75">
      <c r="A44" s="19" t="s">
        <v>42</v>
      </c>
      <c r="B44" s="37" t="s">
        <v>84</v>
      </c>
      <c r="C44" s="37" t="s">
        <v>76</v>
      </c>
      <c r="D44" s="37">
        <v>13</v>
      </c>
      <c r="E44" s="41" t="s">
        <v>41</v>
      </c>
      <c r="F44" s="41">
        <v>800</v>
      </c>
      <c r="G44" s="60">
        <f>'Прил5 2023'!F38</f>
        <v>298481</v>
      </c>
    </row>
    <row r="45" spans="1:7" ht="15.75">
      <c r="A45" s="38" t="s">
        <v>43</v>
      </c>
      <c r="B45" s="36" t="s">
        <v>84</v>
      </c>
      <c r="C45" s="36" t="s">
        <v>77</v>
      </c>
      <c r="D45" s="36"/>
      <c r="E45" s="33"/>
      <c r="F45" s="33"/>
      <c r="G45" s="32">
        <f>G46</f>
        <v>112126</v>
      </c>
    </row>
    <row r="46" spans="1:7" ht="15.75">
      <c r="A46" s="38" t="s">
        <v>44</v>
      </c>
      <c r="B46" s="36" t="s">
        <v>84</v>
      </c>
      <c r="C46" s="36" t="s">
        <v>77</v>
      </c>
      <c r="D46" s="36" t="s">
        <v>79</v>
      </c>
      <c r="E46" s="33"/>
      <c r="F46" s="33"/>
      <c r="G46" s="32">
        <f>G47</f>
        <v>112126</v>
      </c>
    </row>
    <row r="47" spans="1:7" ht="31.5">
      <c r="A47" s="19" t="s">
        <v>45</v>
      </c>
      <c r="B47" s="37" t="s">
        <v>84</v>
      </c>
      <c r="C47" s="37" t="s">
        <v>77</v>
      </c>
      <c r="D47" s="37" t="s">
        <v>79</v>
      </c>
      <c r="E47" s="41" t="s">
        <v>46</v>
      </c>
      <c r="F47" s="41"/>
      <c r="G47" s="42">
        <f>G48</f>
        <v>112126</v>
      </c>
    </row>
    <row r="48" spans="1:7" ht="31.5">
      <c r="A48" s="19" t="s">
        <v>47</v>
      </c>
      <c r="B48" s="37" t="s">
        <v>84</v>
      </c>
      <c r="C48" s="37" t="s">
        <v>77</v>
      </c>
      <c r="D48" s="37" t="s">
        <v>79</v>
      </c>
      <c r="E48" s="41" t="s">
        <v>48</v>
      </c>
      <c r="F48" s="41"/>
      <c r="G48" s="42">
        <f>G49</f>
        <v>112126</v>
      </c>
    </row>
    <row r="49" spans="1:14" ht="29.85" customHeight="1">
      <c r="A49" s="19" t="s">
        <v>49</v>
      </c>
      <c r="B49" s="37" t="s">
        <v>84</v>
      </c>
      <c r="C49" s="37" t="s">
        <v>77</v>
      </c>
      <c r="D49" s="37" t="s">
        <v>79</v>
      </c>
      <c r="E49" s="41" t="s">
        <v>50</v>
      </c>
      <c r="F49" s="41"/>
      <c r="G49" s="42">
        <f>G50+G51</f>
        <v>112126</v>
      </c>
      <c r="J49" s="7"/>
      <c r="K49" s="7"/>
      <c r="L49" s="7"/>
      <c r="M49" s="7"/>
      <c r="N49" s="7"/>
    </row>
    <row r="50" spans="1:14" ht="78.75">
      <c r="A50" s="19" t="s">
        <v>28</v>
      </c>
      <c r="B50" s="37" t="s">
        <v>84</v>
      </c>
      <c r="C50" s="37" t="s">
        <v>77</v>
      </c>
      <c r="D50" s="37" t="s">
        <v>79</v>
      </c>
      <c r="E50" s="41" t="s">
        <v>50</v>
      </c>
      <c r="F50" s="41">
        <v>100</v>
      </c>
      <c r="G50" s="60">
        <f>'Прил5 2023'!F44</f>
        <v>43670</v>
      </c>
    </row>
    <row r="51" spans="1:14" ht="31.5">
      <c r="A51" s="19" t="s">
        <v>20</v>
      </c>
      <c r="B51" s="37" t="s">
        <v>84</v>
      </c>
      <c r="C51" s="37" t="s">
        <v>77</v>
      </c>
      <c r="D51" s="37" t="s">
        <v>79</v>
      </c>
      <c r="E51" s="41" t="s">
        <v>50</v>
      </c>
      <c r="F51" s="41">
        <v>200</v>
      </c>
      <c r="G51" s="60">
        <f>'Прил5 2023'!F45</f>
        <v>68456</v>
      </c>
    </row>
    <row r="52" spans="1:14" ht="31.5">
      <c r="A52" s="38" t="s">
        <v>51</v>
      </c>
      <c r="B52" s="36" t="s">
        <v>84</v>
      </c>
      <c r="C52" s="36" t="s">
        <v>79</v>
      </c>
      <c r="D52" s="36"/>
      <c r="E52" s="41"/>
      <c r="F52" s="41"/>
      <c r="G52" s="32">
        <f t="shared" ref="G52:G57" si="0">G53</f>
        <v>64000</v>
      </c>
    </row>
    <row r="53" spans="1:14" ht="47.25">
      <c r="A53" s="38" t="s">
        <v>112</v>
      </c>
      <c r="B53" s="36" t="s">
        <v>84</v>
      </c>
      <c r="C53" s="36" t="s">
        <v>79</v>
      </c>
      <c r="D53" s="36">
        <v>10</v>
      </c>
      <c r="E53" s="33"/>
      <c r="F53" s="33"/>
      <c r="G53" s="32">
        <f t="shared" si="0"/>
        <v>64000</v>
      </c>
    </row>
    <row r="54" spans="1:14" ht="91.7" customHeight="1">
      <c r="A54" s="38" t="s">
        <v>95</v>
      </c>
      <c r="B54" s="37" t="s">
        <v>84</v>
      </c>
      <c r="C54" s="37" t="s">
        <v>79</v>
      </c>
      <c r="D54" s="37">
        <v>10</v>
      </c>
      <c r="E54" s="41" t="s">
        <v>52</v>
      </c>
      <c r="F54" s="41"/>
      <c r="G54" s="42">
        <f t="shared" si="0"/>
        <v>64000</v>
      </c>
    </row>
    <row r="55" spans="1:14" ht="143.25" customHeight="1">
      <c r="A55" s="19" t="s">
        <v>96</v>
      </c>
      <c r="B55" s="37" t="s">
        <v>84</v>
      </c>
      <c r="C55" s="37" t="s">
        <v>79</v>
      </c>
      <c r="D55" s="37">
        <v>10</v>
      </c>
      <c r="E55" s="41" t="s">
        <v>53</v>
      </c>
      <c r="F55" s="41"/>
      <c r="G55" s="42">
        <f t="shared" si="0"/>
        <v>64000</v>
      </c>
    </row>
    <row r="56" spans="1:14" ht="45.6" customHeight="1">
      <c r="A56" s="19" t="s">
        <v>54</v>
      </c>
      <c r="B56" s="37" t="s">
        <v>84</v>
      </c>
      <c r="C56" s="37" t="s">
        <v>79</v>
      </c>
      <c r="D56" s="37">
        <v>10</v>
      </c>
      <c r="E56" s="41" t="s">
        <v>55</v>
      </c>
      <c r="F56" s="41"/>
      <c r="G56" s="42">
        <f t="shared" si="0"/>
        <v>64000</v>
      </c>
    </row>
    <row r="57" spans="1:14" ht="31.35" customHeight="1">
      <c r="A57" s="19" t="s">
        <v>56</v>
      </c>
      <c r="B57" s="37" t="s">
        <v>84</v>
      </c>
      <c r="C57" s="37" t="s">
        <v>79</v>
      </c>
      <c r="D57" s="37">
        <v>10</v>
      </c>
      <c r="E57" s="41" t="s">
        <v>57</v>
      </c>
      <c r="F57" s="41"/>
      <c r="G57" s="42">
        <f t="shared" si="0"/>
        <v>64000</v>
      </c>
    </row>
    <row r="58" spans="1:14" ht="31.5">
      <c r="A58" s="19" t="s">
        <v>20</v>
      </c>
      <c r="B58" s="37" t="s">
        <v>84</v>
      </c>
      <c r="C58" s="37" t="s">
        <v>79</v>
      </c>
      <c r="D58" s="37">
        <v>10</v>
      </c>
      <c r="E58" s="41" t="s">
        <v>57</v>
      </c>
      <c r="F58" s="41">
        <v>200</v>
      </c>
      <c r="G58" s="60">
        <f>'Прил5 2023'!F52</f>
        <v>64000</v>
      </c>
    </row>
    <row r="59" spans="1:14" ht="15.75">
      <c r="A59" s="38" t="s">
        <v>119</v>
      </c>
      <c r="B59" s="63" t="s">
        <v>84</v>
      </c>
      <c r="C59" s="36" t="s">
        <v>78</v>
      </c>
      <c r="D59" s="36"/>
      <c r="E59" s="33"/>
      <c r="F59" s="33"/>
      <c r="G59" s="32">
        <f>G60</f>
        <v>85000</v>
      </c>
    </row>
    <row r="60" spans="1:14" ht="31.5">
      <c r="A60" s="38" t="s">
        <v>120</v>
      </c>
      <c r="B60" s="63" t="s">
        <v>84</v>
      </c>
      <c r="C60" s="63" t="s">
        <v>78</v>
      </c>
      <c r="D60" s="63" t="s">
        <v>121</v>
      </c>
      <c r="E60" s="33"/>
      <c r="F60" s="33"/>
      <c r="G60" s="32">
        <f>G61</f>
        <v>85000</v>
      </c>
    </row>
    <row r="61" spans="1:14" ht="31.5">
      <c r="A61" s="38" t="s">
        <v>36</v>
      </c>
      <c r="B61" s="63" t="s">
        <v>84</v>
      </c>
      <c r="C61" s="36" t="s">
        <v>78</v>
      </c>
      <c r="D61" s="36" t="s">
        <v>121</v>
      </c>
      <c r="E61" s="33" t="s">
        <v>37</v>
      </c>
      <c r="F61" s="33"/>
      <c r="G61" s="32">
        <f>G62</f>
        <v>85000</v>
      </c>
    </row>
    <row r="62" spans="1:14" ht="31.5">
      <c r="A62" s="62" t="s">
        <v>88</v>
      </c>
      <c r="B62" s="63" t="s">
        <v>84</v>
      </c>
      <c r="C62" s="63" t="s">
        <v>78</v>
      </c>
      <c r="D62" s="63" t="s">
        <v>121</v>
      </c>
      <c r="E62" s="61" t="s">
        <v>39</v>
      </c>
      <c r="F62" s="33"/>
      <c r="G62" s="60">
        <f>G63+G65</f>
        <v>85000</v>
      </c>
    </row>
    <row r="63" spans="1:14" ht="15.75">
      <c r="A63" s="62" t="s">
        <v>122</v>
      </c>
      <c r="B63" s="63" t="s">
        <v>84</v>
      </c>
      <c r="C63" s="63" t="s">
        <v>78</v>
      </c>
      <c r="D63" s="63" t="s">
        <v>121</v>
      </c>
      <c r="E63" s="61" t="s">
        <v>123</v>
      </c>
      <c r="F63" s="61"/>
      <c r="G63" s="60">
        <f>G64</f>
        <v>50000</v>
      </c>
    </row>
    <row r="64" spans="1:14" ht="31.5">
      <c r="A64" s="62" t="s">
        <v>20</v>
      </c>
      <c r="B64" s="63" t="s">
        <v>84</v>
      </c>
      <c r="C64" s="63" t="s">
        <v>78</v>
      </c>
      <c r="D64" s="63" t="s">
        <v>121</v>
      </c>
      <c r="E64" s="61" t="s">
        <v>123</v>
      </c>
      <c r="F64" s="61">
        <v>200</v>
      </c>
      <c r="G64" s="60">
        <v>50000</v>
      </c>
    </row>
    <row r="65" spans="1:7" ht="15.75">
      <c r="A65" s="68" t="s">
        <v>124</v>
      </c>
      <c r="B65" s="63" t="s">
        <v>84</v>
      </c>
      <c r="C65" s="63" t="s">
        <v>78</v>
      </c>
      <c r="D65" s="63" t="s">
        <v>121</v>
      </c>
      <c r="E65" s="61" t="s">
        <v>125</v>
      </c>
      <c r="F65" s="61"/>
      <c r="G65" s="60">
        <f>G66</f>
        <v>35000</v>
      </c>
    </row>
    <row r="66" spans="1:7" ht="31.5">
      <c r="A66" s="69" t="s">
        <v>20</v>
      </c>
      <c r="B66" s="63" t="s">
        <v>84</v>
      </c>
      <c r="C66" s="63" t="s">
        <v>78</v>
      </c>
      <c r="D66" s="63" t="s">
        <v>121</v>
      </c>
      <c r="E66" s="61" t="s">
        <v>125</v>
      </c>
      <c r="F66" s="61">
        <v>200</v>
      </c>
      <c r="G66" s="60">
        <v>35000</v>
      </c>
    </row>
    <row r="67" spans="1:7" ht="15.75">
      <c r="A67" s="38" t="s">
        <v>58</v>
      </c>
      <c r="B67" s="36" t="s">
        <v>84</v>
      </c>
      <c r="C67" s="36" t="s">
        <v>80</v>
      </c>
      <c r="D67" s="36"/>
      <c r="E67" s="33"/>
      <c r="F67" s="33"/>
      <c r="G67" s="32">
        <f t="shared" ref="G67:G72" si="1">G68</f>
        <v>1492482</v>
      </c>
    </row>
    <row r="68" spans="1:7" ht="15.75">
      <c r="A68" s="38" t="s">
        <v>59</v>
      </c>
      <c r="B68" s="36" t="s">
        <v>84</v>
      </c>
      <c r="C68" s="36" t="s">
        <v>80</v>
      </c>
      <c r="D68" s="36" t="s">
        <v>79</v>
      </c>
      <c r="E68" s="33"/>
      <c r="F68" s="33"/>
      <c r="G68" s="32">
        <f t="shared" si="1"/>
        <v>1492482</v>
      </c>
    </row>
    <row r="69" spans="1:7" ht="78" customHeight="1">
      <c r="A69" s="38" t="s">
        <v>98</v>
      </c>
      <c r="B69" s="37" t="s">
        <v>84</v>
      </c>
      <c r="C69" s="37" t="s">
        <v>80</v>
      </c>
      <c r="D69" s="37" t="s">
        <v>79</v>
      </c>
      <c r="E69" s="41" t="s">
        <v>60</v>
      </c>
      <c r="F69" s="41"/>
      <c r="G69" s="42">
        <f t="shared" si="1"/>
        <v>1492482</v>
      </c>
    </row>
    <row r="70" spans="1:7" ht="78" customHeight="1">
      <c r="A70" s="19" t="s">
        <v>97</v>
      </c>
      <c r="B70" s="20" t="s">
        <v>84</v>
      </c>
      <c r="C70" s="20" t="s">
        <v>80</v>
      </c>
      <c r="D70" s="20" t="s">
        <v>79</v>
      </c>
      <c r="E70" s="48" t="s">
        <v>61</v>
      </c>
      <c r="F70" s="48"/>
      <c r="G70" s="49">
        <f t="shared" si="1"/>
        <v>1492482</v>
      </c>
    </row>
    <row r="71" spans="1:7" ht="31.5">
      <c r="A71" s="19" t="s">
        <v>62</v>
      </c>
      <c r="B71" s="20" t="s">
        <v>84</v>
      </c>
      <c r="C71" s="20" t="s">
        <v>80</v>
      </c>
      <c r="D71" s="20" t="s">
        <v>79</v>
      </c>
      <c r="E71" s="48" t="s">
        <v>63</v>
      </c>
      <c r="F71" s="48"/>
      <c r="G71" s="49">
        <f t="shared" si="1"/>
        <v>1492482</v>
      </c>
    </row>
    <row r="72" spans="1:7" ht="15.75">
      <c r="A72" s="19" t="s">
        <v>64</v>
      </c>
      <c r="B72" s="37" t="s">
        <v>84</v>
      </c>
      <c r="C72" s="37" t="s">
        <v>80</v>
      </c>
      <c r="D72" s="37" t="s">
        <v>79</v>
      </c>
      <c r="E72" s="41" t="s">
        <v>65</v>
      </c>
      <c r="F72" s="41"/>
      <c r="G72" s="42">
        <f t="shared" si="1"/>
        <v>1492482</v>
      </c>
    </row>
    <row r="73" spans="1:7">
      <c r="A73" s="78" t="s">
        <v>20</v>
      </c>
      <c r="B73" s="79" t="s">
        <v>84</v>
      </c>
      <c r="C73" s="79" t="s">
        <v>80</v>
      </c>
      <c r="D73" s="79" t="s">
        <v>79</v>
      </c>
      <c r="E73" s="80" t="s">
        <v>65</v>
      </c>
      <c r="F73" s="80">
        <v>200</v>
      </c>
      <c r="G73" s="82">
        <f>'Прил5 2023'!F67</f>
        <v>1492482</v>
      </c>
    </row>
    <row r="74" spans="1:7">
      <c r="A74" s="78"/>
      <c r="B74" s="79"/>
      <c r="C74" s="79"/>
      <c r="D74" s="79"/>
      <c r="E74" s="80"/>
      <c r="F74" s="80"/>
      <c r="G74" s="82"/>
    </row>
    <row r="75" spans="1:7" ht="18.75" customHeight="1">
      <c r="A75" s="38" t="s">
        <v>66</v>
      </c>
      <c r="B75" s="36" t="s">
        <v>84</v>
      </c>
      <c r="C75" s="36">
        <v>10</v>
      </c>
      <c r="D75" s="36"/>
      <c r="E75" s="33"/>
      <c r="F75" s="33"/>
      <c r="G75" s="32">
        <f t="shared" ref="G75:G79" si="2">G76</f>
        <v>648000</v>
      </c>
    </row>
    <row r="76" spans="1:7" ht="19.5" customHeight="1">
      <c r="A76" s="38" t="s">
        <v>67</v>
      </c>
      <c r="B76" s="36" t="s">
        <v>84</v>
      </c>
      <c r="C76" s="36">
        <v>10</v>
      </c>
      <c r="D76" s="36" t="s">
        <v>76</v>
      </c>
      <c r="E76" s="41"/>
      <c r="F76" s="41"/>
      <c r="G76" s="32">
        <f t="shared" si="2"/>
        <v>648000</v>
      </c>
    </row>
    <row r="77" spans="1:7" ht="63">
      <c r="A77" s="38" t="s">
        <v>99</v>
      </c>
      <c r="B77" s="37" t="s">
        <v>84</v>
      </c>
      <c r="C77" s="37">
        <v>10</v>
      </c>
      <c r="D77" s="37" t="s">
        <v>76</v>
      </c>
      <c r="E77" s="41" t="s">
        <v>68</v>
      </c>
      <c r="F77" s="41"/>
      <c r="G77" s="42">
        <f t="shared" si="2"/>
        <v>648000</v>
      </c>
    </row>
    <row r="78" spans="1:7" ht="79.5" customHeight="1">
      <c r="A78" s="19" t="s">
        <v>100</v>
      </c>
      <c r="B78" s="37" t="s">
        <v>84</v>
      </c>
      <c r="C78" s="37">
        <v>10</v>
      </c>
      <c r="D78" s="37" t="s">
        <v>76</v>
      </c>
      <c r="E78" s="41" t="s">
        <v>69</v>
      </c>
      <c r="F78" s="41"/>
      <c r="G78" s="42">
        <f t="shared" si="2"/>
        <v>648000</v>
      </c>
    </row>
    <row r="79" spans="1:7" ht="77.45" customHeight="1">
      <c r="A79" s="19" t="s">
        <v>70</v>
      </c>
      <c r="B79" s="37" t="s">
        <v>84</v>
      </c>
      <c r="C79" s="37">
        <v>10</v>
      </c>
      <c r="D79" s="37" t="s">
        <v>76</v>
      </c>
      <c r="E79" s="41" t="s">
        <v>71</v>
      </c>
      <c r="F79" s="41"/>
      <c r="G79" s="42">
        <f t="shared" si="2"/>
        <v>648000</v>
      </c>
    </row>
    <row r="80" spans="1:7" ht="31.5">
      <c r="A80" s="19" t="s">
        <v>72</v>
      </c>
      <c r="B80" s="37" t="s">
        <v>84</v>
      </c>
      <c r="C80" s="37">
        <v>10</v>
      </c>
      <c r="D80" s="37" t="s">
        <v>76</v>
      </c>
      <c r="E80" s="41" t="s">
        <v>73</v>
      </c>
      <c r="F80" s="41"/>
      <c r="G80" s="42">
        <f>G81</f>
        <v>648000</v>
      </c>
    </row>
    <row r="81" spans="1:7" ht="15.6" customHeight="1">
      <c r="A81" s="19" t="s">
        <v>74</v>
      </c>
      <c r="B81" s="37" t="s">
        <v>84</v>
      </c>
      <c r="C81" s="37">
        <v>10</v>
      </c>
      <c r="D81" s="37" t="s">
        <v>76</v>
      </c>
      <c r="E81" s="41" t="s">
        <v>75</v>
      </c>
      <c r="F81" s="41">
        <v>300</v>
      </c>
      <c r="G81" s="42">
        <f>'Прил5 2023'!F74</f>
        <v>648000</v>
      </c>
    </row>
    <row r="82" spans="1:7">
      <c r="A82" s="10"/>
      <c r="B82" s="10"/>
      <c r="C82" s="11"/>
      <c r="D82" s="11"/>
      <c r="E82" s="11"/>
      <c r="F82" s="11"/>
      <c r="G82" s="11"/>
    </row>
  </sheetData>
  <mergeCells count="25">
    <mergeCell ref="G17:G20"/>
    <mergeCell ref="G15:G16"/>
    <mergeCell ref="G73:G74"/>
    <mergeCell ref="F17:F20"/>
    <mergeCell ref="A73:A74"/>
    <mergeCell ref="C73:C74"/>
    <mergeCell ref="D73:D74"/>
    <mergeCell ref="E73:E74"/>
    <mergeCell ref="F73:F74"/>
    <mergeCell ref="B73:B74"/>
    <mergeCell ref="B17:B20"/>
    <mergeCell ref="A17:A20"/>
    <mergeCell ref="C17:C20"/>
    <mergeCell ref="D17:D20"/>
    <mergeCell ref="E17:E20"/>
    <mergeCell ref="A1:G1"/>
    <mergeCell ref="A2:G2"/>
    <mergeCell ref="A4:G4"/>
    <mergeCell ref="A15:A16"/>
    <mergeCell ref="C15:C16"/>
    <mergeCell ref="D15:D16"/>
    <mergeCell ref="E15:E16"/>
    <mergeCell ref="F15:F16"/>
    <mergeCell ref="A5:G5"/>
    <mergeCell ref="B15:B16"/>
  </mergeCells>
  <pageMargins left="0.51181102362204722" right="0.19685039370078741" top="0.19685039370078741" bottom="0.27559055118110237" header="0.19685039370078741" footer="0.15748031496062992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82"/>
  <sheetViews>
    <sheetView zoomScale="80" zoomScaleNormal="80" workbookViewId="0">
      <selection activeCell="S18" sqref="S18"/>
    </sheetView>
  </sheetViews>
  <sheetFormatPr defaultRowHeight="15"/>
  <cols>
    <col min="1" max="1" width="49" customWidth="1"/>
    <col min="2" max="2" width="5.140625" customWidth="1"/>
    <col min="3" max="4" width="4.42578125" customWidth="1"/>
    <col min="5" max="5" width="16.28515625" customWidth="1"/>
    <col min="6" max="6" width="5" customWidth="1"/>
    <col min="7" max="8" width="14.28515625" customWidth="1"/>
  </cols>
  <sheetData>
    <row r="1" spans="1:8">
      <c r="A1" s="83" t="s">
        <v>114</v>
      </c>
      <c r="B1" s="83"/>
      <c r="C1" s="83"/>
      <c r="D1" s="83"/>
      <c r="E1" s="83"/>
      <c r="F1" s="83"/>
      <c r="G1" s="83"/>
      <c r="H1" s="83"/>
    </row>
    <row r="2" spans="1:8" ht="92.25" customHeight="1">
      <c r="A2" s="72" t="s">
        <v>136</v>
      </c>
      <c r="B2" s="72"/>
      <c r="C2" s="72"/>
      <c r="D2" s="72"/>
      <c r="E2" s="72"/>
      <c r="F2" s="72"/>
      <c r="G2" s="72"/>
      <c r="H2" s="72"/>
    </row>
    <row r="3" spans="1:8" ht="12.2" customHeight="1">
      <c r="A3" s="8"/>
      <c r="B3" s="8"/>
      <c r="C3" s="9"/>
      <c r="D3" s="9"/>
      <c r="E3" s="9"/>
      <c r="F3" s="9"/>
      <c r="G3" s="9"/>
    </row>
    <row r="4" spans="1:8" ht="41.25" customHeight="1">
      <c r="A4" s="77" t="s">
        <v>93</v>
      </c>
      <c r="B4" s="77"/>
      <c r="C4" s="77"/>
      <c r="D4" s="77"/>
      <c r="E4" s="77"/>
      <c r="F4" s="77"/>
      <c r="G4" s="77"/>
      <c r="H4" s="77"/>
    </row>
    <row r="5" spans="1:8" ht="20.25">
      <c r="A5" s="81" t="s">
        <v>132</v>
      </c>
      <c r="B5" s="81"/>
      <c r="C5" s="81"/>
      <c r="D5" s="81"/>
      <c r="E5" s="81"/>
      <c r="F5" s="81"/>
      <c r="G5" s="81"/>
      <c r="H5" s="26"/>
    </row>
    <row r="6" spans="1:8" ht="15.75">
      <c r="A6" s="84"/>
      <c r="B6" s="84"/>
      <c r="C6" s="84"/>
      <c r="D6" s="84"/>
      <c r="E6" s="84"/>
      <c r="F6" s="84"/>
      <c r="G6" s="84"/>
      <c r="H6" s="84"/>
    </row>
    <row r="7" spans="1:8" ht="110.25">
      <c r="A7" s="33" t="s">
        <v>0</v>
      </c>
      <c r="B7" s="41" t="s">
        <v>83</v>
      </c>
      <c r="C7" s="52" t="s">
        <v>1</v>
      </c>
      <c r="D7" s="52" t="s">
        <v>2</v>
      </c>
      <c r="E7" s="52" t="s">
        <v>3</v>
      </c>
      <c r="F7" s="52" t="s">
        <v>4</v>
      </c>
      <c r="G7" s="53" t="s">
        <v>126</v>
      </c>
      <c r="H7" s="53" t="s">
        <v>127</v>
      </c>
    </row>
    <row r="8" spans="1:8" ht="15.75">
      <c r="A8" s="28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</row>
    <row r="9" spans="1:8" ht="15.75">
      <c r="A9" s="38" t="s">
        <v>81</v>
      </c>
      <c r="B9" s="31"/>
      <c r="C9" s="33"/>
      <c r="D9" s="33"/>
      <c r="E9" s="33"/>
      <c r="F9" s="33"/>
      <c r="G9" s="32">
        <f>G11+G45+G52+G75+G67+G82+G59</f>
        <v>5585251</v>
      </c>
      <c r="H9" s="32">
        <f>H11+H45+H52+H75+H67+H82+H59</f>
        <v>5510920</v>
      </c>
    </row>
    <row r="10" spans="1:8" ht="31.5">
      <c r="A10" s="38" t="s">
        <v>82</v>
      </c>
      <c r="B10" s="36" t="s">
        <v>84</v>
      </c>
      <c r="C10" s="33"/>
      <c r="D10" s="33"/>
      <c r="E10" s="33"/>
      <c r="F10" s="33"/>
      <c r="G10" s="32"/>
      <c r="H10" s="32"/>
    </row>
    <row r="11" spans="1:8" ht="15.75">
      <c r="A11" s="38" t="s">
        <v>6</v>
      </c>
      <c r="B11" s="36" t="s">
        <v>84</v>
      </c>
      <c r="C11" s="36" t="s">
        <v>76</v>
      </c>
      <c r="D11" s="36"/>
      <c r="E11" s="33"/>
      <c r="F11" s="33"/>
      <c r="G11" s="32">
        <f>G12+G21+G34+G39</f>
        <v>3326677</v>
      </c>
      <c r="H11" s="32">
        <f>H12+H21+H34+H39</f>
        <v>3326677</v>
      </c>
    </row>
    <row r="12" spans="1:8" ht="47.25">
      <c r="A12" s="38" t="s">
        <v>7</v>
      </c>
      <c r="B12" s="36" t="s">
        <v>84</v>
      </c>
      <c r="C12" s="36" t="s">
        <v>76</v>
      </c>
      <c r="D12" s="36" t="s">
        <v>77</v>
      </c>
      <c r="E12" s="33"/>
      <c r="F12" s="33"/>
      <c r="G12" s="32">
        <f t="shared" ref="G12:H14" si="0">G13</f>
        <v>762108</v>
      </c>
      <c r="H12" s="32">
        <f t="shared" si="0"/>
        <v>762108</v>
      </c>
    </row>
    <row r="13" spans="1:8" ht="31.5">
      <c r="A13" s="38" t="s">
        <v>8</v>
      </c>
      <c r="B13" s="36" t="s">
        <v>84</v>
      </c>
      <c r="C13" s="36" t="s">
        <v>76</v>
      </c>
      <c r="D13" s="36" t="s">
        <v>77</v>
      </c>
      <c r="E13" s="33" t="s">
        <v>9</v>
      </c>
      <c r="F13" s="33"/>
      <c r="G13" s="32">
        <f t="shared" si="0"/>
        <v>762108</v>
      </c>
      <c r="H13" s="32">
        <f t="shared" si="0"/>
        <v>762108</v>
      </c>
    </row>
    <row r="14" spans="1:8" ht="15.75">
      <c r="A14" s="19" t="s">
        <v>10</v>
      </c>
      <c r="B14" s="37" t="s">
        <v>84</v>
      </c>
      <c r="C14" s="37" t="s">
        <v>76</v>
      </c>
      <c r="D14" s="37" t="s">
        <v>77</v>
      </c>
      <c r="E14" s="41" t="s">
        <v>11</v>
      </c>
      <c r="F14" s="41"/>
      <c r="G14" s="42">
        <f t="shared" si="0"/>
        <v>762108</v>
      </c>
      <c r="H14" s="42">
        <f t="shared" si="0"/>
        <v>762108</v>
      </c>
    </row>
    <row r="15" spans="1:8">
      <c r="A15" s="78" t="s">
        <v>12</v>
      </c>
      <c r="B15" s="79" t="s">
        <v>84</v>
      </c>
      <c r="C15" s="79" t="s">
        <v>76</v>
      </c>
      <c r="D15" s="79" t="s">
        <v>77</v>
      </c>
      <c r="E15" s="80" t="s">
        <v>13</v>
      </c>
      <c r="F15" s="80"/>
      <c r="G15" s="82">
        <f>G17</f>
        <v>762108</v>
      </c>
      <c r="H15" s="82">
        <f>H17</f>
        <v>762108</v>
      </c>
    </row>
    <row r="16" spans="1:8">
      <c r="A16" s="78"/>
      <c r="B16" s="79"/>
      <c r="C16" s="79"/>
      <c r="D16" s="79"/>
      <c r="E16" s="80"/>
      <c r="F16" s="80"/>
      <c r="G16" s="82"/>
      <c r="H16" s="82"/>
    </row>
    <row r="17" spans="1:9" ht="15" customHeight="1">
      <c r="A17" s="78" t="s">
        <v>92</v>
      </c>
      <c r="B17" s="79" t="s">
        <v>84</v>
      </c>
      <c r="C17" s="79" t="s">
        <v>76</v>
      </c>
      <c r="D17" s="79" t="s">
        <v>77</v>
      </c>
      <c r="E17" s="80" t="s">
        <v>13</v>
      </c>
      <c r="F17" s="80">
        <v>100</v>
      </c>
      <c r="G17" s="82">
        <v>762108</v>
      </c>
      <c r="H17" s="82">
        <v>762108</v>
      </c>
    </row>
    <row r="18" spans="1:9" ht="15" customHeight="1">
      <c r="A18" s="78"/>
      <c r="B18" s="79"/>
      <c r="C18" s="79"/>
      <c r="D18" s="79"/>
      <c r="E18" s="80"/>
      <c r="F18" s="80"/>
      <c r="G18" s="82"/>
      <c r="H18" s="82"/>
    </row>
    <row r="19" spans="1:9" ht="15" customHeight="1">
      <c r="A19" s="78"/>
      <c r="B19" s="79"/>
      <c r="C19" s="79"/>
      <c r="D19" s="79"/>
      <c r="E19" s="80"/>
      <c r="F19" s="80"/>
      <c r="G19" s="82"/>
      <c r="H19" s="82"/>
    </row>
    <row r="20" spans="1:9" ht="36.75" customHeight="1">
      <c r="A20" s="78"/>
      <c r="B20" s="79"/>
      <c r="C20" s="79"/>
      <c r="D20" s="79"/>
      <c r="E20" s="80"/>
      <c r="F20" s="80"/>
      <c r="G20" s="82"/>
      <c r="H20" s="82"/>
    </row>
    <row r="21" spans="1:9" ht="15" customHeight="1">
      <c r="A21" s="38" t="s">
        <v>105</v>
      </c>
      <c r="B21" s="36" t="s">
        <v>84</v>
      </c>
      <c r="C21" s="36" t="s">
        <v>76</v>
      </c>
      <c r="D21" s="36" t="s">
        <v>78</v>
      </c>
      <c r="E21" s="33"/>
      <c r="F21" s="33"/>
      <c r="G21" s="32">
        <f>G22+G29</f>
        <v>1888088</v>
      </c>
      <c r="H21" s="32">
        <f>H22+H29</f>
        <v>1888088</v>
      </c>
    </row>
    <row r="22" spans="1:9" ht="63">
      <c r="A22" s="38" t="s">
        <v>94</v>
      </c>
      <c r="B22" s="36" t="s">
        <v>84</v>
      </c>
      <c r="C22" s="36" t="s">
        <v>76</v>
      </c>
      <c r="D22" s="36" t="s">
        <v>78</v>
      </c>
      <c r="E22" s="33" t="s">
        <v>14</v>
      </c>
      <c r="F22" s="33"/>
      <c r="G22" s="32">
        <f t="shared" ref="G22:H25" si="1">G23</f>
        <v>35000</v>
      </c>
      <c r="H22" s="32">
        <f t="shared" si="1"/>
        <v>35000</v>
      </c>
    </row>
    <row r="23" spans="1:9" ht="91.15" customHeight="1">
      <c r="A23" s="19" t="s">
        <v>101</v>
      </c>
      <c r="B23" s="37" t="s">
        <v>84</v>
      </c>
      <c r="C23" s="37" t="s">
        <v>76</v>
      </c>
      <c r="D23" s="37" t="s">
        <v>78</v>
      </c>
      <c r="E23" s="41" t="s">
        <v>15</v>
      </c>
      <c r="F23" s="41"/>
      <c r="G23" s="42">
        <f t="shared" si="1"/>
        <v>35000</v>
      </c>
      <c r="H23" s="42">
        <f t="shared" si="1"/>
        <v>35000</v>
      </c>
    </row>
    <row r="24" spans="1:9" ht="45" customHeight="1">
      <c r="A24" s="19" t="s">
        <v>16</v>
      </c>
      <c r="B24" s="37" t="s">
        <v>84</v>
      </c>
      <c r="C24" s="37" t="s">
        <v>76</v>
      </c>
      <c r="D24" s="37" t="s">
        <v>78</v>
      </c>
      <c r="E24" s="41" t="s">
        <v>17</v>
      </c>
      <c r="F24" s="41"/>
      <c r="G24" s="42">
        <f>G25+G27</f>
        <v>35000</v>
      </c>
      <c r="H24" s="42">
        <f>H25+H27</f>
        <v>35000</v>
      </c>
    </row>
    <row r="25" spans="1:9" ht="31.5">
      <c r="A25" s="19" t="s">
        <v>18</v>
      </c>
      <c r="B25" s="37" t="s">
        <v>84</v>
      </c>
      <c r="C25" s="37" t="s">
        <v>76</v>
      </c>
      <c r="D25" s="37" t="s">
        <v>78</v>
      </c>
      <c r="E25" s="41" t="s">
        <v>19</v>
      </c>
      <c r="F25" s="41"/>
      <c r="G25" s="42">
        <f t="shared" si="1"/>
        <v>15000</v>
      </c>
      <c r="H25" s="42">
        <f t="shared" si="1"/>
        <v>15000</v>
      </c>
    </row>
    <row r="26" spans="1:9" ht="29.85" customHeight="1">
      <c r="A26" s="19" t="s">
        <v>20</v>
      </c>
      <c r="B26" s="37" t="s">
        <v>84</v>
      </c>
      <c r="C26" s="37" t="s">
        <v>76</v>
      </c>
      <c r="D26" s="37" t="s">
        <v>78</v>
      </c>
      <c r="E26" s="41" t="s">
        <v>19</v>
      </c>
      <c r="F26" s="41">
        <v>200</v>
      </c>
      <c r="G26" s="42">
        <v>15000</v>
      </c>
      <c r="H26" s="42">
        <v>15000</v>
      </c>
    </row>
    <row r="27" spans="1:9" ht="31.5">
      <c r="A27" s="19" t="s">
        <v>21</v>
      </c>
      <c r="B27" s="37" t="s">
        <v>84</v>
      </c>
      <c r="C27" s="37" t="s">
        <v>76</v>
      </c>
      <c r="D27" s="37" t="s">
        <v>78</v>
      </c>
      <c r="E27" s="41" t="s">
        <v>22</v>
      </c>
      <c r="F27" s="41"/>
      <c r="G27" s="42">
        <f>G28</f>
        <v>20000</v>
      </c>
      <c r="H27" s="42">
        <f>H28</f>
        <v>20000</v>
      </c>
    </row>
    <row r="28" spans="1:9" ht="30.6" customHeight="1">
      <c r="A28" s="19" t="s">
        <v>20</v>
      </c>
      <c r="B28" s="37" t="s">
        <v>84</v>
      </c>
      <c r="C28" s="37" t="s">
        <v>76</v>
      </c>
      <c r="D28" s="37" t="s">
        <v>78</v>
      </c>
      <c r="E28" s="41" t="s">
        <v>22</v>
      </c>
      <c r="F28" s="41">
        <v>200</v>
      </c>
      <c r="G28" s="42">
        <v>20000</v>
      </c>
      <c r="H28" s="42">
        <v>20000</v>
      </c>
    </row>
    <row r="29" spans="1:9" ht="31.5">
      <c r="A29" s="38" t="s">
        <v>23</v>
      </c>
      <c r="B29" s="36" t="s">
        <v>84</v>
      </c>
      <c r="C29" s="36" t="s">
        <v>76</v>
      </c>
      <c r="D29" s="36" t="s">
        <v>78</v>
      </c>
      <c r="E29" s="33" t="s">
        <v>24</v>
      </c>
      <c r="F29" s="33"/>
      <c r="G29" s="32">
        <f>G30</f>
        <v>1853088</v>
      </c>
      <c r="H29" s="32">
        <f>H30</f>
        <v>1853088</v>
      </c>
    </row>
    <row r="30" spans="1:9" ht="31.5">
      <c r="A30" s="19" t="s">
        <v>25</v>
      </c>
      <c r="B30" s="37" t="s">
        <v>84</v>
      </c>
      <c r="C30" s="37" t="s">
        <v>76</v>
      </c>
      <c r="D30" s="37" t="s">
        <v>78</v>
      </c>
      <c r="E30" s="41" t="s">
        <v>26</v>
      </c>
      <c r="F30" s="41"/>
      <c r="G30" s="42">
        <f>G31</f>
        <v>1853088</v>
      </c>
      <c r="H30" s="42">
        <f>H31</f>
        <v>1853088</v>
      </c>
    </row>
    <row r="31" spans="1:9" ht="31.5">
      <c r="A31" s="19" t="s">
        <v>12</v>
      </c>
      <c r="B31" s="37" t="s">
        <v>84</v>
      </c>
      <c r="C31" s="37" t="s">
        <v>76</v>
      </c>
      <c r="D31" s="37" t="s">
        <v>78</v>
      </c>
      <c r="E31" s="41" t="s">
        <v>27</v>
      </c>
      <c r="F31" s="41"/>
      <c r="G31" s="42">
        <f>G32+G33</f>
        <v>1853088</v>
      </c>
      <c r="H31" s="42">
        <f>H32+H33</f>
        <v>1853088</v>
      </c>
      <c r="I31" s="7"/>
    </row>
    <row r="32" spans="1:9" ht="77.45" customHeight="1">
      <c r="A32" s="19" t="s">
        <v>28</v>
      </c>
      <c r="B32" s="37" t="s">
        <v>84</v>
      </c>
      <c r="C32" s="37" t="s">
        <v>76</v>
      </c>
      <c r="D32" s="37" t="s">
        <v>78</v>
      </c>
      <c r="E32" s="41" t="s">
        <v>27</v>
      </c>
      <c r="F32" s="41">
        <v>100</v>
      </c>
      <c r="G32" s="42">
        <v>1486366</v>
      </c>
      <c r="H32" s="42">
        <v>1486366</v>
      </c>
    </row>
    <row r="33" spans="1:8" ht="31.35" customHeight="1">
      <c r="A33" s="19" t="s">
        <v>20</v>
      </c>
      <c r="B33" s="37" t="s">
        <v>84</v>
      </c>
      <c r="C33" s="37" t="s">
        <v>76</v>
      </c>
      <c r="D33" s="37" t="s">
        <v>78</v>
      </c>
      <c r="E33" s="41" t="s">
        <v>27</v>
      </c>
      <c r="F33" s="41">
        <v>200</v>
      </c>
      <c r="G33" s="42">
        <v>366722</v>
      </c>
      <c r="H33" s="42">
        <v>366722</v>
      </c>
    </row>
    <row r="34" spans="1:8" ht="15.75">
      <c r="A34" s="38" t="s">
        <v>29</v>
      </c>
      <c r="B34" s="36" t="s">
        <v>84</v>
      </c>
      <c r="C34" s="36" t="s">
        <v>76</v>
      </c>
      <c r="D34" s="36">
        <v>11</v>
      </c>
      <c r="E34" s="33"/>
      <c r="F34" s="51"/>
      <c r="G34" s="32">
        <f t="shared" ref="G34:H37" si="2">G35</f>
        <v>1000</v>
      </c>
      <c r="H34" s="32">
        <f t="shared" si="2"/>
        <v>1000</v>
      </c>
    </row>
    <row r="35" spans="1:8" ht="31.5">
      <c r="A35" s="19" t="s">
        <v>30</v>
      </c>
      <c r="B35" s="37" t="s">
        <v>84</v>
      </c>
      <c r="C35" s="37" t="s">
        <v>76</v>
      </c>
      <c r="D35" s="37">
        <v>11</v>
      </c>
      <c r="E35" s="41" t="s">
        <v>31</v>
      </c>
      <c r="F35" s="41"/>
      <c r="G35" s="42">
        <f t="shared" si="2"/>
        <v>1000</v>
      </c>
      <c r="H35" s="42">
        <f t="shared" si="2"/>
        <v>1000</v>
      </c>
    </row>
    <row r="36" spans="1:8" ht="15.75">
      <c r="A36" s="19" t="s">
        <v>29</v>
      </c>
      <c r="B36" s="37" t="s">
        <v>84</v>
      </c>
      <c r="C36" s="37" t="s">
        <v>76</v>
      </c>
      <c r="D36" s="37">
        <v>11</v>
      </c>
      <c r="E36" s="41" t="s">
        <v>32</v>
      </c>
      <c r="F36" s="41"/>
      <c r="G36" s="42">
        <f t="shared" si="2"/>
        <v>1000</v>
      </c>
      <c r="H36" s="42">
        <f t="shared" si="2"/>
        <v>1000</v>
      </c>
    </row>
    <row r="37" spans="1:8" ht="15.75">
      <c r="A37" s="19" t="s">
        <v>33</v>
      </c>
      <c r="B37" s="37" t="s">
        <v>84</v>
      </c>
      <c r="C37" s="37" t="s">
        <v>76</v>
      </c>
      <c r="D37" s="37">
        <v>11</v>
      </c>
      <c r="E37" s="41" t="s">
        <v>34</v>
      </c>
      <c r="F37" s="41"/>
      <c r="G37" s="42">
        <f t="shared" si="2"/>
        <v>1000</v>
      </c>
      <c r="H37" s="42">
        <f t="shared" si="2"/>
        <v>1000</v>
      </c>
    </row>
    <row r="38" spans="1:8" ht="15.75">
      <c r="A38" s="19" t="s">
        <v>42</v>
      </c>
      <c r="B38" s="37" t="s">
        <v>84</v>
      </c>
      <c r="C38" s="37" t="s">
        <v>76</v>
      </c>
      <c r="D38" s="37">
        <v>11</v>
      </c>
      <c r="E38" s="41" t="s">
        <v>34</v>
      </c>
      <c r="F38" s="41">
        <v>800</v>
      </c>
      <c r="G38" s="42">
        <v>1000</v>
      </c>
      <c r="H38" s="42">
        <v>1000</v>
      </c>
    </row>
    <row r="39" spans="1:8" ht="15.75">
      <c r="A39" s="38" t="s">
        <v>35</v>
      </c>
      <c r="B39" s="36" t="s">
        <v>84</v>
      </c>
      <c r="C39" s="36" t="s">
        <v>76</v>
      </c>
      <c r="D39" s="36">
        <v>13</v>
      </c>
      <c r="E39" s="33"/>
      <c r="F39" s="33"/>
      <c r="G39" s="32">
        <f t="shared" ref="G39:H41" si="3">G40</f>
        <v>675481</v>
      </c>
      <c r="H39" s="32">
        <f t="shared" si="3"/>
        <v>675481</v>
      </c>
    </row>
    <row r="40" spans="1:8" ht="31.9" customHeight="1">
      <c r="A40" s="38" t="s">
        <v>36</v>
      </c>
      <c r="B40" s="36" t="s">
        <v>84</v>
      </c>
      <c r="C40" s="36" t="s">
        <v>76</v>
      </c>
      <c r="D40" s="36">
        <v>13</v>
      </c>
      <c r="E40" s="33" t="s">
        <v>37</v>
      </c>
      <c r="F40" s="33"/>
      <c r="G40" s="32">
        <f t="shared" si="3"/>
        <v>675481</v>
      </c>
      <c r="H40" s="32">
        <f t="shared" si="3"/>
        <v>675481</v>
      </c>
    </row>
    <row r="41" spans="1:8" ht="31.5">
      <c r="A41" s="19" t="s">
        <v>38</v>
      </c>
      <c r="B41" s="37" t="s">
        <v>84</v>
      </c>
      <c r="C41" s="37" t="s">
        <v>76</v>
      </c>
      <c r="D41" s="37">
        <v>13</v>
      </c>
      <c r="E41" s="41" t="s">
        <v>39</v>
      </c>
      <c r="F41" s="41"/>
      <c r="G41" s="42">
        <f t="shared" si="3"/>
        <v>675481</v>
      </c>
      <c r="H41" s="42">
        <f t="shared" si="3"/>
        <v>675481</v>
      </c>
    </row>
    <row r="42" spans="1:8" ht="31.5">
      <c r="A42" s="19" t="s">
        <v>40</v>
      </c>
      <c r="B42" s="37" t="s">
        <v>84</v>
      </c>
      <c r="C42" s="37" t="s">
        <v>76</v>
      </c>
      <c r="D42" s="37">
        <v>13</v>
      </c>
      <c r="E42" s="41" t="s">
        <v>41</v>
      </c>
      <c r="F42" s="41"/>
      <c r="G42" s="42">
        <f>G43+G44</f>
        <v>675481</v>
      </c>
      <c r="H42" s="42">
        <f>H43+H44</f>
        <v>675481</v>
      </c>
    </row>
    <row r="43" spans="1:8" ht="31.35" customHeight="1">
      <c r="A43" s="19" t="s">
        <v>20</v>
      </c>
      <c r="B43" s="37" t="s">
        <v>84</v>
      </c>
      <c r="C43" s="37" t="s">
        <v>76</v>
      </c>
      <c r="D43" s="37">
        <v>13</v>
      </c>
      <c r="E43" s="41" t="s">
        <v>41</v>
      </c>
      <c r="F43" s="41">
        <v>200</v>
      </c>
      <c r="G43" s="42">
        <v>377000</v>
      </c>
      <c r="H43" s="42">
        <v>377000</v>
      </c>
    </row>
    <row r="44" spans="1:8" ht="15.75">
      <c r="A44" s="19" t="s">
        <v>42</v>
      </c>
      <c r="B44" s="37" t="s">
        <v>84</v>
      </c>
      <c r="C44" s="37" t="s">
        <v>76</v>
      </c>
      <c r="D44" s="37">
        <v>13</v>
      </c>
      <c r="E44" s="41" t="s">
        <v>41</v>
      </c>
      <c r="F44" s="41">
        <v>800</v>
      </c>
      <c r="G44" s="42">
        <v>298481</v>
      </c>
      <c r="H44" s="42">
        <v>298481</v>
      </c>
    </row>
    <row r="45" spans="1:8" ht="15.75">
      <c r="A45" s="38" t="s">
        <v>43</v>
      </c>
      <c r="B45" s="36" t="s">
        <v>84</v>
      </c>
      <c r="C45" s="36" t="s">
        <v>77</v>
      </c>
      <c r="D45" s="36"/>
      <c r="E45" s="33"/>
      <c r="F45" s="33"/>
      <c r="G45" s="32">
        <f t="shared" ref="G45:H48" si="4">G46</f>
        <v>117305</v>
      </c>
      <c r="H45" s="32">
        <f t="shared" si="4"/>
        <v>121540</v>
      </c>
    </row>
    <row r="46" spans="1:8" ht="31.5">
      <c r="A46" s="38" t="s">
        <v>44</v>
      </c>
      <c r="B46" s="36" t="s">
        <v>84</v>
      </c>
      <c r="C46" s="36" t="s">
        <v>77</v>
      </c>
      <c r="D46" s="36" t="s">
        <v>79</v>
      </c>
      <c r="E46" s="33"/>
      <c r="F46" s="33"/>
      <c r="G46" s="32">
        <f t="shared" si="4"/>
        <v>117305</v>
      </c>
      <c r="H46" s="32">
        <f t="shared" si="4"/>
        <v>121540</v>
      </c>
    </row>
    <row r="47" spans="1:8" ht="31.5">
      <c r="A47" s="19" t="s">
        <v>45</v>
      </c>
      <c r="B47" s="37" t="s">
        <v>84</v>
      </c>
      <c r="C47" s="37" t="s">
        <v>77</v>
      </c>
      <c r="D47" s="37" t="s">
        <v>79</v>
      </c>
      <c r="E47" s="41" t="s">
        <v>46</v>
      </c>
      <c r="F47" s="41"/>
      <c r="G47" s="42">
        <f t="shared" si="4"/>
        <v>117305</v>
      </c>
      <c r="H47" s="42">
        <f t="shared" si="4"/>
        <v>121540</v>
      </c>
    </row>
    <row r="48" spans="1:8" ht="31.5">
      <c r="A48" s="19" t="s">
        <v>47</v>
      </c>
      <c r="B48" s="37" t="s">
        <v>84</v>
      </c>
      <c r="C48" s="37" t="s">
        <v>77</v>
      </c>
      <c r="D48" s="37" t="s">
        <v>79</v>
      </c>
      <c r="E48" s="41" t="s">
        <v>48</v>
      </c>
      <c r="F48" s="41"/>
      <c r="G48" s="42">
        <f t="shared" si="4"/>
        <v>117305</v>
      </c>
      <c r="H48" s="42">
        <f t="shared" si="4"/>
        <v>121540</v>
      </c>
    </row>
    <row r="49" spans="1:14" ht="46.9" customHeight="1">
      <c r="A49" s="19" t="s">
        <v>49</v>
      </c>
      <c r="B49" s="37" t="s">
        <v>84</v>
      </c>
      <c r="C49" s="37" t="s">
        <v>77</v>
      </c>
      <c r="D49" s="37" t="s">
        <v>79</v>
      </c>
      <c r="E49" s="41" t="s">
        <v>50</v>
      </c>
      <c r="F49" s="41"/>
      <c r="G49" s="42">
        <f>G50+G51</f>
        <v>117305</v>
      </c>
      <c r="H49" s="42">
        <f>H50+H51</f>
        <v>121540</v>
      </c>
      <c r="J49" s="7"/>
      <c r="K49" s="7"/>
      <c r="L49" s="7"/>
      <c r="M49" s="7"/>
      <c r="N49" s="7"/>
    </row>
    <row r="50" spans="1:14" ht="76.7" customHeight="1">
      <c r="A50" s="19" t="s">
        <v>28</v>
      </c>
      <c r="B50" s="37" t="s">
        <v>84</v>
      </c>
      <c r="C50" s="37" t="s">
        <v>77</v>
      </c>
      <c r="D50" s="37" t="s">
        <v>79</v>
      </c>
      <c r="E50" s="41" t="s">
        <v>50</v>
      </c>
      <c r="F50" s="41">
        <v>100</v>
      </c>
      <c r="G50" s="42">
        <v>43670</v>
      </c>
      <c r="H50" s="42">
        <v>43670</v>
      </c>
    </row>
    <row r="51" spans="1:14" ht="29.85" customHeight="1">
      <c r="A51" s="19" t="s">
        <v>20</v>
      </c>
      <c r="B51" s="37" t="s">
        <v>84</v>
      </c>
      <c r="C51" s="37" t="s">
        <v>77</v>
      </c>
      <c r="D51" s="37" t="s">
        <v>79</v>
      </c>
      <c r="E51" s="41" t="s">
        <v>50</v>
      </c>
      <c r="F51" s="41">
        <v>200</v>
      </c>
      <c r="G51" s="42">
        <v>73635</v>
      </c>
      <c r="H51" s="42">
        <v>77870</v>
      </c>
    </row>
    <row r="52" spans="1:14" ht="31.5">
      <c r="A52" s="38" t="s">
        <v>51</v>
      </c>
      <c r="B52" s="36" t="s">
        <v>84</v>
      </c>
      <c r="C52" s="36" t="s">
        <v>79</v>
      </c>
      <c r="D52" s="36"/>
      <c r="E52" s="41"/>
      <c r="F52" s="41"/>
      <c r="G52" s="32">
        <f t="shared" ref="G52:H57" si="5">G53</f>
        <v>47000</v>
      </c>
      <c r="H52" s="32">
        <f t="shared" si="5"/>
        <v>64000</v>
      </c>
    </row>
    <row r="53" spans="1:14" ht="63">
      <c r="A53" s="38" t="s">
        <v>112</v>
      </c>
      <c r="B53" s="36" t="s">
        <v>84</v>
      </c>
      <c r="C53" s="36" t="s">
        <v>79</v>
      </c>
      <c r="D53" s="36">
        <v>10</v>
      </c>
      <c r="E53" s="33"/>
      <c r="F53" s="33"/>
      <c r="G53" s="32">
        <f t="shared" si="5"/>
        <v>47000</v>
      </c>
      <c r="H53" s="32">
        <f t="shared" si="5"/>
        <v>64000</v>
      </c>
    </row>
    <row r="54" spans="1:14" ht="106.7" customHeight="1">
      <c r="A54" s="38" t="s">
        <v>95</v>
      </c>
      <c r="B54" s="37" t="s">
        <v>84</v>
      </c>
      <c r="C54" s="37" t="s">
        <v>79</v>
      </c>
      <c r="D54" s="37">
        <v>10</v>
      </c>
      <c r="E54" s="41" t="s">
        <v>52</v>
      </c>
      <c r="F54" s="41"/>
      <c r="G54" s="42">
        <f t="shared" si="5"/>
        <v>47000</v>
      </c>
      <c r="H54" s="42">
        <f t="shared" si="5"/>
        <v>64000</v>
      </c>
    </row>
    <row r="55" spans="1:14" ht="152.85" customHeight="1">
      <c r="A55" s="19" t="s">
        <v>96</v>
      </c>
      <c r="B55" s="37" t="s">
        <v>84</v>
      </c>
      <c r="C55" s="37" t="s">
        <v>79</v>
      </c>
      <c r="D55" s="37">
        <v>10</v>
      </c>
      <c r="E55" s="41" t="s">
        <v>53</v>
      </c>
      <c r="F55" s="41"/>
      <c r="G55" s="42">
        <f t="shared" si="5"/>
        <v>47000</v>
      </c>
      <c r="H55" s="42">
        <f t="shared" si="5"/>
        <v>64000</v>
      </c>
    </row>
    <row r="56" spans="1:14" ht="60.4" customHeight="1">
      <c r="A56" s="19" t="s">
        <v>54</v>
      </c>
      <c r="B56" s="37" t="s">
        <v>84</v>
      </c>
      <c r="C56" s="37" t="s">
        <v>79</v>
      </c>
      <c r="D56" s="37">
        <v>10</v>
      </c>
      <c r="E56" s="41" t="s">
        <v>55</v>
      </c>
      <c r="F56" s="41"/>
      <c r="G56" s="42">
        <f t="shared" si="5"/>
        <v>47000</v>
      </c>
      <c r="H56" s="42">
        <f t="shared" si="5"/>
        <v>64000</v>
      </c>
    </row>
    <row r="57" spans="1:14" ht="47.25">
      <c r="A57" s="19" t="s">
        <v>56</v>
      </c>
      <c r="B57" s="37" t="s">
        <v>84</v>
      </c>
      <c r="C57" s="37" t="s">
        <v>79</v>
      </c>
      <c r="D57" s="37">
        <v>10</v>
      </c>
      <c r="E57" s="41" t="s">
        <v>57</v>
      </c>
      <c r="F57" s="41"/>
      <c r="G57" s="42">
        <f t="shared" si="5"/>
        <v>47000</v>
      </c>
      <c r="H57" s="42">
        <f t="shared" si="5"/>
        <v>64000</v>
      </c>
    </row>
    <row r="58" spans="1:14" ht="30.6" customHeight="1">
      <c r="A58" s="19" t="s">
        <v>20</v>
      </c>
      <c r="B58" s="37" t="s">
        <v>84</v>
      </c>
      <c r="C58" s="37" t="s">
        <v>79</v>
      </c>
      <c r="D58" s="37">
        <v>10</v>
      </c>
      <c r="E58" s="41" t="s">
        <v>57</v>
      </c>
      <c r="F58" s="41">
        <v>200</v>
      </c>
      <c r="G58" s="42">
        <v>47000</v>
      </c>
      <c r="H58" s="42">
        <v>64000</v>
      </c>
    </row>
    <row r="59" spans="1:14" ht="20.25" customHeight="1">
      <c r="A59" s="64" t="s">
        <v>119</v>
      </c>
      <c r="B59" s="63" t="s">
        <v>84</v>
      </c>
      <c r="C59" s="65" t="s">
        <v>78</v>
      </c>
      <c r="D59" s="65"/>
      <c r="E59" s="66"/>
      <c r="F59" s="66"/>
      <c r="G59" s="32">
        <f t="shared" ref="G59:H61" si="6">G60</f>
        <v>75000</v>
      </c>
      <c r="H59" s="32">
        <f t="shared" si="6"/>
        <v>85000</v>
      </c>
    </row>
    <row r="60" spans="1:14" ht="30.6" customHeight="1">
      <c r="A60" s="64" t="s">
        <v>120</v>
      </c>
      <c r="B60" s="63" t="s">
        <v>84</v>
      </c>
      <c r="C60" s="67" t="s">
        <v>78</v>
      </c>
      <c r="D60" s="67" t="s">
        <v>121</v>
      </c>
      <c r="E60" s="66"/>
      <c r="F60" s="66"/>
      <c r="G60" s="32">
        <f t="shared" si="6"/>
        <v>75000</v>
      </c>
      <c r="H60" s="32">
        <f t="shared" si="6"/>
        <v>85000</v>
      </c>
    </row>
    <row r="61" spans="1:14" ht="30.6" customHeight="1">
      <c r="A61" s="64" t="s">
        <v>36</v>
      </c>
      <c r="B61" s="63" t="s">
        <v>84</v>
      </c>
      <c r="C61" s="65" t="s">
        <v>78</v>
      </c>
      <c r="D61" s="65" t="s">
        <v>121</v>
      </c>
      <c r="E61" s="66" t="s">
        <v>37</v>
      </c>
      <c r="F61" s="66"/>
      <c r="G61" s="32">
        <f t="shared" si="6"/>
        <v>75000</v>
      </c>
      <c r="H61" s="32">
        <f t="shared" si="6"/>
        <v>85000</v>
      </c>
    </row>
    <row r="62" spans="1:14" ht="30.6" customHeight="1">
      <c r="A62" s="62" t="s">
        <v>88</v>
      </c>
      <c r="B62" s="63" t="s">
        <v>84</v>
      </c>
      <c r="C62" s="63" t="s">
        <v>78</v>
      </c>
      <c r="D62" s="63" t="s">
        <v>121</v>
      </c>
      <c r="E62" s="61" t="s">
        <v>39</v>
      </c>
      <c r="F62" s="33"/>
      <c r="G62" s="60">
        <f>G63+G65</f>
        <v>75000</v>
      </c>
      <c r="H62" s="60">
        <f>H63+H65</f>
        <v>85000</v>
      </c>
    </row>
    <row r="63" spans="1:14" ht="30.6" customHeight="1">
      <c r="A63" s="62" t="s">
        <v>122</v>
      </c>
      <c r="B63" s="63" t="s">
        <v>84</v>
      </c>
      <c r="C63" s="63" t="s">
        <v>78</v>
      </c>
      <c r="D63" s="63" t="s">
        <v>121</v>
      </c>
      <c r="E63" s="61" t="s">
        <v>123</v>
      </c>
      <c r="F63" s="61"/>
      <c r="G63" s="60">
        <f>G64</f>
        <v>45000</v>
      </c>
      <c r="H63" s="60">
        <f>H64</f>
        <v>50000</v>
      </c>
    </row>
    <row r="64" spans="1:14" ht="30.6" customHeight="1">
      <c r="A64" s="62" t="s">
        <v>20</v>
      </c>
      <c r="B64" s="63" t="s">
        <v>84</v>
      </c>
      <c r="C64" s="63" t="s">
        <v>78</v>
      </c>
      <c r="D64" s="63" t="s">
        <v>121</v>
      </c>
      <c r="E64" s="61" t="s">
        <v>123</v>
      </c>
      <c r="F64" s="61">
        <v>200</v>
      </c>
      <c r="G64" s="60">
        <v>45000</v>
      </c>
      <c r="H64" s="60">
        <v>50000</v>
      </c>
    </row>
    <row r="65" spans="1:8" ht="30.6" customHeight="1">
      <c r="A65" s="68" t="s">
        <v>124</v>
      </c>
      <c r="B65" s="63" t="s">
        <v>84</v>
      </c>
      <c r="C65" s="63" t="s">
        <v>78</v>
      </c>
      <c r="D65" s="63" t="s">
        <v>121</v>
      </c>
      <c r="E65" s="61" t="s">
        <v>125</v>
      </c>
      <c r="F65" s="61"/>
      <c r="G65" s="60">
        <f>G66</f>
        <v>30000</v>
      </c>
      <c r="H65" s="60">
        <f>H66</f>
        <v>35000</v>
      </c>
    </row>
    <row r="66" spans="1:8" ht="30.6" customHeight="1">
      <c r="A66" s="69" t="s">
        <v>20</v>
      </c>
      <c r="B66" s="63" t="s">
        <v>84</v>
      </c>
      <c r="C66" s="63" t="s">
        <v>78</v>
      </c>
      <c r="D66" s="63" t="s">
        <v>121</v>
      </c>
      <c r="E66" s="61" t="s">
        <v>125</v>
      </c>
      <c r="F66" s="61">
        <v>200</v>
      </c>
      <c r="G66" s="60">
        <v>30000</v>
      </c>
      <c r="H66" s="60">
        <v>35000</v>
      </c>
    </row>
    <row r="67" spans="1:8" ht="15.75">
      <c r="A67" s="38" t="s">
        <v>58</v>
      </c>
      <c r="B67" s="36" t="s">
        <v>84</v>
      </c>
      <c r="C67" s="36" t="s">
        <v>80</v>
      </c>
      <c r="D67" s="36"/>
      <c r="E67" s="33"/>
      <c r="F67" s="33"/>
      <c r="G67" s="32">
        <f t="shared" ref="G67:H72" si="7">G68</f>
        <v>1234570</v>
      </c>
      <c r="H67" s="32">
        <f t="shared" si="7"/>
        <v>996234</v>
      </c>
    </row>
    <row r="68" spans="1:8" ht="15.75">
      <c r="A68" s="38" t="s">
        <v>59</v>
      </c>
      <c r="B68" s="36" t="s">
        <v>84</v>
      </c>
      <c r="C68" s="36" t="s">
        <v>80</v>
      </c>
      <c r="D68" s="36" t="s">
        <v>79</v>
      </c>
      <c r="E68" s="33"/>
      <c r="F68" s="33"/>
      <c r="G68" s="32">
        <f t="shared" si="7"/>
        <v>1234570</v>
      </c>
      <c r="H68" s="32">
        <f t="shared" si="7"/>
        <v>996234</v>
      </c>
    </row>
    <row r="69" spans="1:8" ht="76.150000000000006" customHeight="1">
      <c r="A69" s="38" t="s">
        <v>98</v>
      </c>
      <c r="B69" s="37" t="s">
        <v>84</v>
      </c>
      <c r="C69" s="37" t="s">
        <v>80</v>
      </c>
      <c r="D69" s="37" t="s">
        <v>79</v>
      </c>
      <c r="E69" s="41" t="s">
        <v>60</v>
      </c>
      <c r="F69" s="41"/>
      <c r="G69" s="42">
        <f t="shared" si="7"/>
        <v>1234570</v>
      </c>
      <c r="H69" s="42">
        <f t="shared" si="7"/>
        <v>996234</v>
      </c>
    </row>
    <row r="70" spans="1:8" ht="91.15" customHeight="1">
      <c r="A70" s="19" t="s">
        <v>97</v>
      </c>
      <c r="B70" s="20" t="s">
        <v>84</v>
      </c>
      <c r="C70" s="20" t="s">
        <v>80</v>
      </c>
      <c r="D70" s="20" t="s">
        <v>79</v>
      </c>
      <c r="E70" s="48" t="s">
        <v>61</v>
      </c>
      <c r="F70" s="48"/>
      <c r="G70" s="49">
        <f t="shared" si="7"/>
        <v>1234570</v>
      </c>
      <c r="H70" s="49">
        <f t="shared" si="7"/>
        <v>996234</v>
      </c>
    </row>
    <row r="71" spans="1:8" ht="31.5">
      <c r="A71" s="19" t="s">
        <v>62</v>
      </c>
      <c r="B71" s="20" t="s">
        <v>84</v>
      </c>
      <c r="C71" s="20" t="s">
        <v>80</v>
      </c>
      <c r="D71" s="20" t="s">
        <v>79</v>
      </c>
      <c r="E71" s="48" t="s">
        <v>63</v>
      </c>
      <c r="F71" s="48"/>
      <c r="G71" s="49">
        <f t="shared" si="7"/>
        <v>1234570</v>
      </c>
      <c r="H71" s="49">
        <f t="shared" si="7"/>
        <v>996234</v>
      </c>
    </row>
    <row r="72" spans="1:8" ht="15.75">
      <c r="A72" s="19" t="s">
        <v>64</v>
      </c>
      <c r="B72" s="37" t="s">
        <v>84</v>
      </c>
      <c r="C72" s="37" t="s">
        <v>80</v>
      </c>
      <c r="D72" s="37" t="s">
        <v>79</v>
      </c>
      <c r="E72" s="41" t="s">
        <v>65</v>
      </c>
      <c r="F72" s="41"/>
      <c r="G72" s="42">
        <f t="shared" si="7"/>
        <v>1234570</v>
      </c>
      <c r="H72" s="42">
        <f t="shared" si="7"/>
        <v>996234</v>
      </c>
    </row>
    <row r="73" spans="1:8">
      <c r="A73" s="78" t="s">
        <v>20</v>
      </c>
      <c r="B73" s="79" t="s">
        <v>84</v>
      </c>
      <c r="C73" s="79" t="s">
        <v>80</v>
      </c>
      <c r="D73" s="79" t="s">
        <v>79</v>
      </c>
      <c r="E73" s="80" t="s">
        <v>65</v>
      </c>
      <c r="F73" s="80">
        <v>200</v>
      </c>
      <c r="G73" s="82">
        <v>1234570</v>
      </c>
      <c r="H73" s="82">
        <v>996234</v>
      </c>
    </row>
    <row r="74" spans="1:8">
      <c r="A74" s="78"/>
      <c r="B74" s="79"/>
      <c r="C74" s="79"/>
      <c r="D74" s="79"/>
      <c r="E74" s="80"/>
      <c r="F74" s="80"/>
      <c r="G74" s="82"/>
      <c r="H74" s="82"/>
    </row>
    <row r="75" spans="1:8" ht="15.75">
      <c r="A75" s="38" t="s">
        <v>66</v>
      </c>
      <c r="B75" s="36" t="s">
        <v>84</v>
      </c>
      <c r="C75" s="36">
        <v>10</v>
      </c>
      <c r="D75" s="36"/>
      <c r="E75" s="33"/>
      <c r="F75" s="33"/>
      <c r="G75" s="32">
        <f t="shared" ref="G75:H80" si="8">G76</f>
        <v>648000</v>
      </c>
      <c r="H75" s="32">
        <f t="shared" si="8"/>
        <v>648000</v>
      </c>
    </row>
    <row r="76" spans="1:8" ht="15.75">
      <c r="A76" s="38" t="s">
        <v>67</v>
      </c>
      <c r="B76" s="36" t="s">
        <v>84</v>
      </c>
      <c r="C76" s="36">
        <v>10</v>
      </c>
      <c r="D76" s="36" t="s">
        <v>76</v>
      </c>
      <c r="E76" s="41"/>
      <c r="F76" s="41"/>
      <c r="G76" s="32">
        <f t="shared" si="8"/>
        <v>648000</v>
      </c>
      <c r="H76" s="32">
        <f t="shared" si="8"/>
        <v>648000</v>
      </c>
    </row>
    <row r="77" spans="1:8" ht="63">
      <c r="A77" s="38" t="s">
        <v>99</v>
      </c>
      <c r="B77" s="37" t="s">
        <v>84</v>
      </c>
      <c r="C77" s="37">
        <v>10</v>
      </c>
      <c r="D77" s="37" t="s">
        <v>76</v>
      </c>
      <c r="E77" s="41" t="s">
        <v>68</v>
      </c>
      <c r="F77" s="41"/>
      <c r="G77" s="42">
        <f t="shared" si="8"/>
        <v>648000</v>
      </c>
      <c r="H77" s="42">
        <f t="shared" si="8"/>
        <v>648000</v>
      </c>
    </row>
    <row r="78" spans="1:8" ht="91.15" customHeight="1">
      <c r="A78" s="19" t="s">
        <v>100</v>
      </c>
      <c r="B78" s="37" t="s">
        <v>84</v>
      </c>
      <c r="C78" s="37">
        <v>10</v>
      </c>
      <c r="D78" s="37" t="s">
        <v>76</v>
      </c>
      <c r="E78" s="41" t="s">
        <v>69</v>
      </c>
      <c r="F78" s="41"/>
      <c r="G78" s="42">
        <f t="shared" si="8"/>
        <v>648000</v>
      </c>
      <c r="H78" s="42">
        <f t="shared" si="8"/>
        <v>648000</v>
      </c>
    </row>
    <row r="79" spans="1:8" ht="104.65" customHeight="1">
      <c r="A79" s="19" t="s">
        <v>70</v>
      </c>
      <c r="B79" s="37" t="s">
        <v>84</v>
      </c>
      <c r="C79" s="37">
        <v>10</v>
      </c>
      <c r="D79" s="37" t="s">
        <v>76</v>
      </c>
      <c r="E79" s="41" t="s">
        <v>71</v>
      </c>
      <c r="F79" s="41"/>
      <c r="G79" s="42">
        <f t="shared" si="8"/>
        <v>648000</v>
      </c>
      <c r="H79" s="42">
        <f t="shared" si="8"/>
        <v>648000</v>
      </c>
    </row>
    <row r="80" spans="1:8" ht="31.5">
      <c r="A80" s="19" t="s">
        <v>72</v>
      </c>
      <c r="B80" s="37" t="s">
        <v>84</v>
      </c>
      <c r="C80" s="37">
        <v>10</v>
      </c>
      <c r="D80" s="37" t="s">
        <v>76</v>
      </c>
      <c r="E80" s="41" t="s">
        <v>73</v>
      </c>
      <c r="F80" s="41"/>
      <c r="G80" s="42">
        <f t="shared" si="8"/>
        <v>648000</v>
      </c>
      <c r="H80" s="42">
        <f t="shared" si="8"/>
        <v>648000</v>
      </c>
    </row>
    <row r="81" spans="1:8" ht="31.5">
      <c r="A81" s="19" t="s">
        <v>74</v>
      </c>
      <c r="B81" s="37" t="s">
        <v>84</v>
      </c>
      <c r="C81" s="37">
        <v>10</v>
      </c>
      <c r="D81" s="37" t="s">
        <v>76</v>
      </c>
      <c r="E81" s="41" t="s">
        <v>75</v>
      </c>
      <c r="F81" s="41">
        <v>300</v>
      </c>
      <c r="G81" s="43">
        <v>648000</v>
      </c>
      <c r="H81" s="43">
        <v>648000</v>
      </c>
    </row>
    <row r="82" spans="1:8" ht="15.75">
      <c r="A82" s="85" t="s">
        <v>108</v>
      </c>
      <c r="B82" s="85"/>
      <c r="C82" s="85"/>
      <c r="D82" s="85"/>
      <c r="E82" s="85"/>
      <c r="F82" s="85"/>
      <c r="G82" s="54">
        <v>136699</v>
      </c>
      <c r="H82" s="54">
        <v>269469</v>
      </c>
    </row>
  </sheetData>
  <mergeCells count="30">
    <mergeCell ref="A82:F82"/>
    <mergeCell ref="H15:H16"/>
    <mergeCell ref="H17:H20"/>
    <mergeCell ref="H73:H74"/>
    <mergeCell ref="C73:C74"/>
    <mergeCell ref="D73:D74"/>
    <mergeCell ref="E73:E74"/>
    <mergeCell ref="A1:H1"/>
    <mergeCell ref="A2:H2"/>
    <mergeCell ref="A4:H4"/>
    <mergeCell ref="A6:H6"/>
    <mergeCell ref="G73:G74"/>
    <mergeCell ref="F73:F74"/>
    <mergeCell ref="G15:G16"/>
    <mergeCell ref="A17:A20"/>
    <mergeCell ref="B17:B20"/>
    <mergeCell ref="C17:C20"/>
    <mergeCell ref="D17:D20"/>
    <mergeCell ref="E17:E20"/>
    <mergeCell ref="F17:F20"/>
    <mergeCell ref="G17:G20"/>
    <mergeCell ref="A73:A74"/>
    <mergeCell ref="B73:B74"/>
    <mergeCell ref="A5:G5"/>
    <mergeCell ref="A15:A16"/>
    <mergeCell ref="B15:B16"/>
    <mergeCell ref="C15:C16"/>
    <mergeCell ref="D15:D16"/>
    <mergeCell ref="E15:E16"/>
    <mergeCell ref="F15:F16"/>
  </mergeCells>
  <pageMargins left="0.51181102362204722" right="0.19685039370078741" top="0.19685039370078741" bottom="0.27559055118110237" header="0.19685039370078741" footer="0.15748031496062992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60"/>
  <sheetViews>
    <sheetView zoomScale="80" zoomScaleNormal="80" workbookViewId="0">
      <selection activeCell="H2" sqref="H2"/>
    </sheetView>
  </sheetViews>
  <sheetFormatPr defaultRowHeight="15"/>
  <cols>
    <col min="1" max="1" width="56.7109375" customWidth="1"/>
    <col min="2" max="2" width="15.85546875" customWidth="1"/>
    <col min="3" max="3" width="5" customWidth="1"/>
    <col min="4" max="4" width="14.28515625" customWidth="1"/>
  </cols>
  <sheetData>
    <row r="1" spans="1:4" ht="15.75">
      <c r="A1" s="71" t="s">
        <v>115</v>
      </c>
      <c r="B1" s="71"/>
      <c r="C1" s="71"/>
      <c r="D1" s="71"/>
    </row>
    <row r="2" spans="1:4" ht="105" customHeight="1">
      <c r="A2" s="87" t="s">
        <v>137</v>
      </c>
      <c r="B2" s="87"/>
      <c r="C2" s="87"/>
      <c r="D2" s="87"/>
    </row>
    <row r="3" spans="1:4" ht="7.5" customHeight="1">
      <c r="A3" s="21"/>
      <c r="B3" s="14"/>
      <c r="C3" s="14"/>
      <c r="D3" s="14"/>
    </row>
    <row r="4" spans="1:4" ht="18.75">
      <c r="A4" s="86" t="s">
        <v>85</v>
      </c>
      <c r="B4" s="86"/>
      <c r="C4" s="86"/>
      <c r="D4" s="86"/>
    </row>
    <row r="5" spans="1:4" ht="54.4" customHeight="1">
      <c r="A5" s="86" t="s">
        <v>86</v>
      </c>
      <c r="B5" s="86"/>
      <c r="C5" s="86"/>
      <c r="D5" s="86"/>
    </row>
    <row r="6" spans="1:4" ht="56.25" customHeight="1">
      <c r="A6" s="86" t="s">
        <v>130</v>
      </c>
      <c r="B6" s="86"/>
      <c r="C6" s="86"/>
      <c r="D6" s="86"/>
    </row>
    <row r="7" spans="1:4" ht="15.75">
      <c r="A7" s="22" t="s">
        <v>90</v>
      </c>
      <c r="B7" s="14"/>
      <c r="C7" s="14"/>
      <c r="D7" s="14"/>
    </row>
    <row r="8" spans="1:4" ht="31.5" customHeight="1">
      <c r="A8" s="27" t="s">
        <v>0</v>
      </c>
      <c r="B8" s="27" t="s">
        <v>3</v>
      </c>
      <c r="C8" s="27" t="s">
        <v>4</v>
      </c>
      <c r="D8" s="27" t="s">
        <v>107</v>
      </c>
    </row>
    <row r="9" spans="1:4" ht="12.75" customHeight="1">
      <c r="A9" s="28">
        <v>1</v>
      </c>
      <c r="B9" s="29">
        <v>2</v>
      </c>
      <c r="C9" s="29">
        <v>3</v>
      </c>
      <c r="D9" s="29">
        <v>4</v>
      </c>
    </row>
    <row r="10" spans="1:4" ht="15.75">
      <c r="A10" s="30" t="s">
        <v>5</v>
      </c>
      <c r="B10" s="31"/>
      <c r="C10" s="31"/>
      <c r="D10" s="32">
        <f>D11+D16+D21+D467+D43+D52+D57+D26+D30+D37</f>
        <v>5728285</v>
      </c>
    </row>
    <row r="11" spans="1:4" ht="63">
      <c r="A11" s="38" t="s">
        <v>99</v>
      </c>
      <c r="B11" s="33" t="s">
        <v>68</v>
      </c>
      <c r="C11" s="33"/>
      <c r="D11" s="32">
        <f>D12</f>
        <v>648000</v>
      </c>
    </row>
    <row r="12" spans="1:4" ht="78.75">
      <c r="A12" s="19" t="s">
        <v>100</v>
      </c>
      <c r="B12" s="41" t="s">
        <v>69</v>
      </c>
      <c r="C12" s="41"/>
      <c r="D12" s="42">
        <f>D13</f>
        <v>648000</v>
      </c>
    </row>
    <row r="13" spans="1:4" ht="76.7" customHeight="1">
      <c r="A13" s="34" t="s">
        <v>70</v>
      </c>
      <c r="B13" s="41" t="s">
        <v>71</v>
      </c>
      <c r="C13" s="41"/>
      <c r="D13" s="42">
        <f>D14</f>
        <v>648000</v>
      </c>
    </row>
    <row r="14" spans="1:4" ht="31.5">
      <c r="A14" s="34" t="s">
        <v>72</v>
      </c>
      <c r="B14" s="41" t="s">
        <v>73</v>
      </c>
      <c r="C14" s="41"/>
      <c r="D14" s="42">
        <f>D15</f>
        <v>648000</v>
      </c>
    </row>
    <row r="15" spans="1:4" ht="15.75">
      <c r="A15" s="34" t="s">
        <v>74</v>
      </c>
      <c r="B15" s="41" t="s">
        <v>75</v>
      </c>
      <c r="C15" s="41">
        <v>300</v>
      </c>
      <c r="D15" s="42">
        <f>'Прил7 2023'!G81</f>
        <v>648000</v>
      </c>
    </row>
    <row r="16" spans="1:4" ht="63" customHeight="1">
      <c r="A16" s="38" t="s">
        <v>98</v>
      </c>
      <c r="B16" s="33" t="s">
        <v>60</v>
      </c>
      <c r="C16" s="33"/>
      <c r="D16" s="32">
        <f>D17</f>
        <v>1492482</v>
      </c>
    </row>
    <row r="17" spans="1:4" ht="81.75" customHeight="1">
      <c r="A17" s="19" t="s">
        <v>102</v>
      </c>
      <c r="B17" s="41" t="s">
        <v>61</v>
      </c>
      <c r="C17" s="41"/>
      <c r="D17" s="42">
        <f>D18</f>
        <v>1492482</v>
      </c>
    </row>
    <row r="18" spans="1:4" ht="31.5">
      <c r="A18" s="34" t="s">
        <v>62</v>
      </c>
      <c r="B18" s="41" t="s">
        <v>63</v>
      </c>
      <c r="C18" s="41"/>
      <c r="D18" s="42">
        <f>D19</f>
        <v>1492482</v>
      </c>
    </row>
    <row r="19" spans="1:4" ht="15.75">
      <c r="A19" s="34" t="s">
        <v>64</v>
      </c>
      <c r="B19" s="41" t="s">
        <v>65</v>
      </c>
      <c r="C19" s="41"/>
      <c r="D19" s="42">
        <f>D20</f>
        <v>1492482</v>
      </c>
    </row>
    <row r="20" spans="1:4" ht="31.5">
      <c r="A20" s="34" t="s">
        <v>20</v>
      </c>
      <c r="B20" s="41" t="s">
        <v>65</v>
      </c>
      <c r="C20" s="41">
        <v>200</v>
      </c>
      <c r="D20" s="42">
        <v>1492482</v>
      </c>
    </row>
    <row r="21" spans="1:4" ht="94.5">
      <c r="A21" s="38" t="s">
        <v>95</v>
      </c>
      <c r="B21" s="33" t="s">
        <v>52</v>
      </c>
      <c r="C21" s="33"/>
      <c r="D21" s="32">
        <f>D22</f>
        <v>64000</v>
      </c>
    </row>
    <row r="22" spans="1:4" ht="137.85" customHeight="1">
      <c r="A22" s="19" t="s">
        <v>96</v>
      </c>
      <c r="B22" s="41" t="s">
        <v>53</v>
      </c>
      <c r="C22" s="41"/>
      <c r="D22" s="42">
        <f>D23</f>
        <v>64000</v>
      </c>
    </row>
    <row r="23" spans="1:4" ht="46.15" customHeight="1">
      <c r="A23" s="34" t="s">
        <v>54</v>
      </c>
      <c r="B23" s="41" t="s">
        <v>55</v>
      </c>
      <c r="C23" s="41"/>
      <c r="D23" s="42">
        <f>D24</f>
        <v>64000</v>
      </c>
    </row>
    <row r="24" spans="1:4" ht="31.5">
      <c r="A24" s="34" t="s">
        <v>87</v>
      </c>
      <c r="B24" s="41" t="s">
        <v>57</v>
      </c>
      <c r="C24" s="41"/>
      <c r="D24" s="42">
        <f>D25</f>
        <v>64000</v>
      </c>
    </row>
    <row r="25" spans="1:4" ht="31.5">
      <c r="A25" s="34" t="s">
        <v>20</v>
      </c>
      <c r="B25" s="41" t="s">
        <v>57</v>
      </c>
      <c r="C25" s="41">
        <v>200</v>
      </c>
      <c r="D25" s="42">
        <v>64000</v>
      </c>
    </row>
    <row r="26" spans="1:4" ht="31.5">
      <c r="A26" s="30" t="s">
        <v>8</v>
      </c>
      <c r="B26" s="33" t="s">
        <v>9</v>
      </c>
      <c r="C26" s="33"/>
      <c r="D26" s="32">
        <f>D27</f>
        <v>762108</v>
      </c>
    </row>
    <row r="27" spans="1:4" ht="15.75">
      <c r="A27" s="34" t="s">
        <v>10</v>
      </c>
      <c r="B27" s="41" t="s">
        <v>11</v>
      </c>
      <c r="C27" s="41"/>
      <c r="D27" s="42">
        <f>D28</f>
        <v>762108</v>
      </c>
    </row>
    <row r="28" spans="1:4" ht="31.5">
      <c r="A28" s="34" t="s">
        <v>12</v>
      </c>
      <c r="B28" s="41" t="s">
        <v>13</v>
      </c>
      <c r="C28" s="41"/>
      <c r="D28" s="42">
        <f>D29</f>
        <v>762108</v>
      </c>
    </row>
    <row r="29" spans="1:4" ht="59.1" customHeight="1">
      <c r="A29" s="34" t="s">
        <v>28</v>
      </c>
      <c r="B29" s="41" t="s">
        <v>13</v>
      </c>
      <c r="C29" s="41">
        <v>100</v>
      </c>
      <c r="D29" s="42">
        <v>762108</v>
      </c>
    </row>
    <row r="30" spans="1:4" ht="46.15" customHeight="1">
      <c r="A30" s="70" t="s">
        <v>94</v>
      </c>
      <c r="B30" s="36" t="s">
        <v>14</v>
      </c>
      <c r="C30" s="33"/>
      <c r="D30" s="32">
        <f>D31</f>
        <v>35000</v>
      </c>
    </row>
    <row r="31" spans="1:4" ht="79.5" customHeight="1">
      <c r="A31" s="19" t="s">
        <v>101</v>
      </c>
      <c r="B31" s="37" t="s">
        <v>15</v>
      </c>
      <c r="C31" s="41"/>
      <c r="D31" s="42">
        <f>D32</f>
        <v>35000</v>
      </c>
    </row>
    <row r="32" spans="1:4" ht="31.5">
      <c r="A32" s="39" t="s">
        <v>16</v>
      </c>
      <c r="B32" s="37" t="s">
        <v>17</v>
      </c>
      <c r="C32" s="41"/>
      <c r="D32" s="42">
        <f>D33+D35</f>
        <v>35000</v>
      </c>
    </row>
    <row r="33" spans="1:4" ht="31.5">
      <c r="A33" s="39" t="s">
        <v>91</v>
      </c>
      <c r="B33" s="37" t="s">
        <v>19</v>
      </c>
      <c r="C33" s="41"/>
      <c r="D33" s="42">
        <f>D34</f>
        <v>15000</v>
      </c>
    </row>
    <row r="34" spans="1:4" ht="31.5">
      <c r="A34" s="39" t="s">
        <v>20</v>
      </c>
      <c r="B34" s="37" t="s">
        <v>19</v>
      </c>
      <c r="C34" s="41">
        <v>200</v>
      </c>
      <c r="D34" s="42">
        <v>15000</v>
      </c>
    </row>
    <row r="35" spans="1:4" ht="31.5">
      <c r="A35" s="39" t="s">
        <v>21</v>
      </c>
      <c r="B35" s="37" t="s">
        <v>22</v>
      </c>
      <c r="C35" s="41"/>
      <c r="D35" s="42">
        <f>D36</f>
        <v>20000</v>
      </c>
    </row>
    <row r="36" spans="1:4" ht="31.5">
      <c r="A36" s="39" t="s">
        <v>20</v>
      </c>
      <c r="B36" s="37" t="s">
        <v>22</v>
      </c>
      <c r="C36" s="41">
        <v>200</v>
      </c>
      <c r="D36" s="42">
        <v>20000</v>
      </c>
    </row>
    <row r="37" spans="1:4" ht="31.5">
      <c r="A37" s="30" t="s">
        <v>23</v>
      </c>
      <c r="B37" s="33" t="s">
        <v>24</v>
      </c>
      <c r="C37" s="33"/>
      <c r="D37" s="32">
        <f>D38</f>
        <v>1853088</v>
      </c>
    </row>
    <row r="38" spans="1:4" ht="31.5">
      <c r="A38" s="34" t="s">
        <v>25</v>
      </c>
      <c r="B38" s="41" t="s">
        <v>26</v>
      </c>
      <c r="C38" s="41"/>
      <c r="D38" s="42">
        <f>D39</f>
        <v>1853088</v>
      </c>
    </row>
    <row r="39" spans="1:4" ht="31.5">
      <c r="A39" s="34" t="s">
        <v>12</v>
      </c>
      <c r="B39" s="41" t="s">
        <v>27</v>
      </c>
      <c r="C39" s="41"/>
      <c r="D39" s="42">
        <f>D40+D41</f>
        <v>1853088</v>
      </c>
    </row>
    <row r="40" spans="1:4" ht="61.15" customHeight="1">
      <c r="A40" s="34" t="s">
        <v>28</v>
      </c>
      <c r="B40" s="41" t="s">
        <v>27</v>
      </c>
      <c r="C40" s="41">
        <v>100</v>
      </c>
      <c r="D40" s="42">
        <v>1486366</v>
      </c>
    </row>
    <row r="41" spans="1:4">
      <c r="A41" s="88" t="s">
        <v>20</v>
      </c>
      <c r="B41" s="80" t="s">
        <v>27</v>
      </c>
      <c r="C41" s="80">
        <v>200</v>
      </c>
      <c r="D41" s="82">
        <v>366722</v>
      </c>
    </row>
    <row r="42" spans="1:4">
      <c r="A42" s="88"/>
      <c r="B42" s="80"/>
      <c r="C42" s="80"/>
      <c r="D42" s="82"/>
    </row>
    <row r="43" spans="1:4" ht="31.5">
      <c r="A43" s="30" t="s">
        <v>36</v>
      </c>
      <c r="B43" s="33" t="s">
        <v>37</v>
      </c>
      <c r="C43" s="33"/>
      <c r="D43" s="32">
        <f>D44+D48+D50</f>
        <v>760481</v>
      </c>
    </row>
    <row r="44" spans="1:4" ht="31.5">
      <c r="A44" s="34" t="s">
        <v>88</v>
      </c>
      <c r="B44" s="41" t="s">
        <v>39</v>
      </c>
      <c r="C44" s="41"/>
      <c r="D44" s="42">
        <f>D45</f>
        <v>675481</v>
      </c>
    </row>
    <row r="45" spans="1:4" ht="31.5">
      <c r="A45" s="34" t="s">
        <v>40</v>
      </c>
      <c r="B45" s="41" t="s">
        <v>41</v>
      </c>
      <c r="C45" s="41"/>
      <c r="D45" s="42">
        <f>D46+D47</f>
        <v>675481</v>
      </c>
    </row>
    <row r="46" spans="1:4" ht="31.5">
      <c r="A46" s="34" t="s">
        <v>20</v>
      </c>
      <c r="B46" s="41" t="s">
        <v>41</v>
      </c>
      <c r="C46" s="41">
        <v>200</v>
      </c>
      <c r="D46" s="42">
        <v>377000</v>
      </c>
    </row>
    <row r="47" spans="1:4" ht="15.75">
      <c r="A47" s="34" t="s">
        <v>42</v>
      </c>
      <c r="B47" s="41" t="s">
        <v>41</v>
      </c>
      <c r="C47" s="41">
        <v>800</v>
      </c>
      <c r="D47" s="42">
        <v>298481</v>
      </c>
    </row>
    <row r="48" spans="1:4" ht="15.75">
      <c r="A48" s="62" t="s">
        <v>122</v>
      </c>
      <c r="B48" s="61" t="s">
        <v>123</v>
      </c>
      <c r="C48" s="61"/>
      <c r="D48" s="60">
        <f>D49</f>
        <v>50000</v>
      </c>
    </row>
    <row r="49" spans="1:4" ht="31.5">
      <c r="A49" s="62" t="s">
        <v>20</v>
      </c>
      <c r="B49" s="61" t="s">
        <v>123</v>
      </c>
      <c r="C49" s="61">
        <v>200</v>
      </c>
      <c r="D49" s="60">
        <f>'Прил7 2023'!G64</f>
        <v>50000</v>
      </c>
    </row>
    <row r="50" spans="1:4" ht="15.75">
      <c r="A50" s="68" t="s">
        <v>124</v>
      </c>
      <c r="B50" s="61" t="s">
        <v>125</v>
      </c>
      <c r="C50" s="61"/>
      <c r="D50" s="60">
        <f>D51</f>
        <v>35000</v>
      </c>
    </row>
    <row r="51" spans="1:4" ht="31.5">
      <c r="A51" s="69" t="s">
        <v>20</v>
      </c>
      <c r="B51" s="61" t="s">
        <v>125</v>
      </c>
      <c r="C51" s="61">
        <v>200</v>
      </c>
      <c r="D51" s="60">
        <f>'Прил7 2023'!G66</f>
        <v>35000</v>
      </c>
    </row>
    <row r="52" spans="1:4" ht="31.5">
      <c r="A52" s="30" t="s">
        <v>45</v>
      </c>
      <c r="B52" s="33" t="s">
        <v>46</v>
      </c>
      <c r="C52" s="33"/>
      <c r="D52" s="32">
        <f>D53</f>
        <v>112126</v>
      </c>
    </row>
    <row r="53" spans="1:4" ht="15.6" customHeight="1">
      <c r="A53" s="34" t="s">
        <v>47</v>
      </c>
      <c r="B53" s="41" t="s">
        <v>48</v>
      </c>
      <c r="C53" s="41"/>
      <c r="D53" s="42">
        <f>D54</f>
        <v>112126</v>
      </c>
    </row>
    <row r="54" spans="1:4" ht="31.5">
      <c r="A54" s="34" t="s">
        <v>49</v>
      </c>
      <c r="B54" s="41" t="s">
        <v>50</v>
      </c>
      <c r="C54" s="41"/>
      <c r="D54" s="42">
        <f>D55+D56</f>
        <v>112126</v>
      </c>
    </row>
    <row r="55" spans="1:4" ht="60.4" customHeight="1">
      <c r="A55" s="34" t="s">
        <v>28</v>
      </c>
      <c r="B55" s="41" t="s">
        <v>50</v>
      </c>
      <c r="C55" s="41">
        <v>100</v>
      </c>
      <c r="D55" s="42">
        <f>'Прил7 2023'!G50</f>
        <v>43670</v>
      </c>
    </row>
    <row r="56" spans="1:4" ht="31.5">
      <c r="A56" s="34" t="s">
        <v>89</v>
      </c>
      <c r="B56" s="41" t="s">
        <v>50</v>
      </c>
      <c r="C56" s="41">
        <v>200</v>
      </c>
      <c r="D56" s="60">
        <f>'Прил7 2023'!G51</f>
        <v>68456</v>
      </c>
    </row>
    <row r="57" spans="1:4" ht="18.399999999999999" customHeight="1">
      <c r="A57" s="30" t="s">
        <v>30</v>
      </c>
      <c r="B57" s="33" t="s">
        <v>31</v>
      </c>
      <c r="C57" s="33"/>
      <c r="D57" s="32">
        <v>1000</v>
      </c>
    </row>
    <row r="58" spans="1:4" ht="15.75">
      <c r="A58" s="34" t="s">
        <v>29</v>
      </c>
      <c r="B58" s="41" t="s">
        <v>32</v>
      </c>
      <c r="C58" s="41"/>
      <c r="D58" s="42">
        <v>1000</v>
      </c>
    </row>
    <row r="59" spans="1:4" ht="15.75">
      <c r="A59" s="34" t="s">
        <v>33</v>
      </c>
      <c r="B59" s="41" t="s">
        <v>34</v>
      </c>
      <c r="C59" s="41"/>
      <c r="D59" s="42">
        <v>1000</v>
      </c>
    </row>
    <row r="60" spans="1:4" ht="15.75">
      <c r="A60" s="34" t="s">
        <v>42</v>
      </c>
      <c r="B60" s="41" t="s">
        <v>34</v>
      </c>
      <c r="C60" s="41">
        <v>800</v>
      </c>
      <c r="D60" s="42">
        <v>1000</v>
      </c>
    </row>
  </sheetData>
  <mergeCells count="9">
    <mergeCell ref="A1:D1"/>
    <mergeCell ref="A4:D4"/>
    <mergeCell ref="A5:D5"/>
    <mergeCell ref="A2:D2"/>
    <mergeCell ref="A41:A42"/>
    <mergeCell ref="B41:B42"/>
    <mergeCell ref="C41:C42"/>
    <mergeCell ref="D41:D42"/>
    <mergeCell ref="A6:D6"/>
  </mergeCells>
  <pageMargins left="0.7" right="0.19" top="0.2" bottom="0.32" header="0.16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61"/>
  <sheetViews>
    <sheetView tabSelected="1" zoomScale="80" zoomScaleNormal="80" workbookViewId="0">
      <selection activeCell="J5" sqref="J5"/>
    </sheetView>
  </sheetViews>
  <sheetFormatPr defaultRowHeight="15"/>
  <cols>
    <col min="1" max="1" width="54.28515625" customWidth="1"/>
    <col min="2" max="2" width="15.85546875" customWidth="1"/>
    <col min="3" max="3" width="5" customWidth="1"/>
    <col min="4" max="4" width="14.28515625" customWidth="1"/>
    <col min="5" max="5" width="14.42578125" customWidth="1"/>
  </cols>
  <sheetData>
    <row r="1" spans="1:5">
      <c r="A1" s="94" t="s">
        <v>116</v>
      </c>
      <c r="B1" s="94"/>
      <c r="C1" s="94"/>
      <c r="D1" s="94"/>
      <c r="E1" s="94"/>
    </row>
    <row r="2" spans="1:5" ht="108" customHeight="1">
      <c r="A2" s="87" t="s">
        <v>138</v>
      </c>
      <c r="B2" s="87"/>
      <c r="C2" s="87"/>
      <c r="D2" s="87"/>
      <c r="E2" s="87"/>
    </row>
    <row r="3" spans="1:5" ht="7.5" customHeight="1">
      <c r="A3" s="5"/>
      <c r="B3" s="4"/>
      <c r="C3" s="4"/>
      <c r="D3" s="4"/>
    </row>
    <row r="4" spans="1:5" ht="18" customHeight="1">
      <c r="A4" s="86" t="s">
        <v>85</v>
      </c>
      <c r="B4" s="86"/>
      <c r="C4" s="86"/>
      <c r="D4" s="86"/>
      <c r="E4" s="86"/>
    </row>
    <row r="5" spans="1:5" ht="39.4" customHeight="1">
      <c r="A5" s="86" t="s">
        <v>86</v>
      </c>
      <c r="B5" s="86"/>
      <c r="C5" s="86"/>
      <c r="D5" s="86"/>
      <c r="E5" s="86"/>
    </row>
    <row r="6" spans="1:5" ht="56.25" customHeight="1">
      <c r="A6" s="86" t="s">
        <v>131</v>
      </c>
      <c r="B6" s="86"/>
      <c r="C6" s="86"/>
      <c r="D6" s="86"/>
      <c r="E6" s="86"/>
    </row>
    <row r="7" spans="1:5" ht="16.5" thickBot="1">
      <c r="A7" s="95"/>
      <c r="B7" s="95"/>
      <c r="C7" s="95"/>
      <c r="D7" s="95"/>
      <c r="E7" s="95"/>
    </row>
    <row r="8" spans="1:5" ht="44.25" thickBot="1">
      <c r="A8" s="23" t="s">
        <v>0</v>
      </c>
      <c r="B8" s="23" t="s">
        <v>3</v>
      </c>
      <c r="C8" s="23" t="s">
        <v>4</v>
      </c>
      <c r="D8" s="16" t="s">
        <v>126</v>
      </c>
      <c r="E8" s="16" t="s">
        <v>127</v>
      </c>
    </row>
    <row r="9" spans="1:5">
      <c r="A9" s="24">
        <v>1</v>
      </c>
      <c r="B9" s="25">
        <v>2</v>
      </c>
      <c r="C9" s="25">
        <v>3</v>
      </c>
      <c r="D9" s="25">
        <v>4</v>
      </c>
      <c r="E9" s="25">
        <v>5</v>
      </c>
    </row>
    <row r="10" spans="1:5" ht="15.75">
      <c r="A10" s="30" t="s">
        <v>5</v>
      </c>
      <c r="B10" s="31"/>
      <c r="C10" s="31"/>
      <c r="D10" s="32">
        <f>D11+D16+D21+D469+D43+D52+D57+D26+D30+D37+D61</f>
        <v>5585251</v>
      </c>
      <c r="E10" s="32">
        <f>E11+E16+E21+E469+E43+E52+E57+E26+E30+E37+E61</f>
        <v>5510920</v>
      </c>
    </row>
    <row r="11" spans="1:5" ht="63">
      <c r="A11" s="38" t="s">
        <v>99</v>
      </c>
      <c r="B11" s="33" t="s">
        <v>68</v>
      </c>
      <c r="C11" s="33"/>
      <c r="D11" s="32">
        <f t="shared" ref="D11:E14" si="0">D12</f>
        <v>648000</v>
      </c>
      <c r="E11" s="32">
        <f t="shared" si="0"/>
        <v>648000</v>
      </c>
    </row>
    <row r="12" spans="1:5" ht="78.75">
      <c r="A12" s="19" t="s">
        <v>100</v>
      </c>
      <c r="B12" s="29" t="s">
        <v>69</v>
      </c>
      <c r="C12" s="29"/>
      <c r="D12" s="35">
        <f t="shared" si="0"/>
        <v>648000</v>
      </c>
      <c r="E12" s="35">
        <f t="shared" si="0"/>
        <v>648000</v>
      </c>
    </row>
    <row r="13" spans="1:5" ht="90" customHeight="1">
      <c r="A13" s="34" t="s">
        <v>70</v>
      </c>
      <c r="B13" s="29" t="s">
        <v>71</v>
      </c>
      <c r="C13" s="29"/>
      <c r="D13" s="35">
        <f t="shared" si="0"/>
        <v>648000</v>
      </c>
      <c r="E13" s="35">
        <f t="shared" si="0"/>
        <v>648000</v>
      </c>
    </row>
    <row r="14" spans="1:5" ht="31.5">
      <c r="A14" s="34" t="s">
        <v>72</v>
      </c>
      <c r="B14" s="29" t="s">
        <v>73</v>
      </c>
      <c r="C14" s="29"/>
      <c r="D14" s="35">
        <f t="shared" si="0"/>
        <v>648000</v>
      </c>
      <c r="E14" s="35">
        <f t="shared" si="0"/>
        <v>648000</v>
      </c>
    </row>
    <row r="15" spans="1:5" ht="15" customHeight="1">
      <c r="A15" s="34" t="s">
        <v>74</v>
      </c>
      <c r="B15" s="29" t="s">
        <v>75</v>
      </c>
      <c r="C15" s="29">
        <v>300</v>
      </c>
      <c r="D15" s="43">
        <v>648000</v>
      </c>
      <c r="E15" s="43">
        <v>648000</v>
      </c>
    </row>
    <row r="16" spans="1:5" ht="63.2" customHeight="1">
      <c r="A16" s="38" t="s">
        <v>98</v>
      </c>
      <c r="B16" s="33" t="s">
        <v>60</v>
      </c>
      <c r="C16" s="33"/>
      <c r="D16" s="32">
        <f t="shared" ref="D16:E19" si="1">D17</f>
        <v>1234570</v>
      </c>
      <c r="E16" s="32">
        <f t="shared" si="1"/>
        <v>996234</v>
      </c>
    </row>
    <row r="17" spans="1:5" ht="76.7" customHeight="1">
      <c r="A17" s="19" t="s">
        <v>102</v>
      </c>
      <c r="B17" s="29" t="s">
        <v>61</v>
      </c>
      <c r="C17" s="29"/>
      <c r="D17" s="35">
        <f t="shared" si="1"/>
        <v>1234570</v>
      </c>
      <c r="E17" s="35">
        <f t="shared" si="1"/>
        <v>996234</v>
      </c>
    </row>
    <row r="18" spans="1:5" ht="31.5">
      <c r="A18" s="34" t="s">
        <v>62</v>
      </c>
      <c r="B18" s="29" t="s">
        <v>63</v>
      </c>
      <c r="C18" s="29"/>
      <c r="D18" s="35">
        <f t="shared" si="1"/>
        <v>1234570</v>
      </c>
      <c r="E18" s="35">
        <f t="shared" si="1"/>
        <v>996234</v>
      </c>
    </row>
    <row r="19" spans="1:5" ht="15.75">
      <c r="A19" s="34" t="s">
        <v>64</v>
      </c>
      <c r="B19" s="29" t="s">
        <v>65</v>
      </c>
      <c r="C19" s="29"/>
      <c r="D19" s="35">
        <f t="shared" si="1"/>
        <v>1234570</v>
      </c>
      <c r="E19" s="35">
        <f t="shared" si="1"/>
        <v>996234</v>
      </c>
    </row>
    <row r="20" spans="1:5" ht="31.5">
      <c r="A20" s="34" t="s">
        <v>20</v>
      </c>
      <c r="B20" s="29" t="s">
        <v>65</v>
      </c>
      <c r="C20" s="29">
        <v>200</v>
      </c>
      <c r="D20" s="35">
        <v>1234570</v>
      </c>
      <c r="E20" s="35">
        <v>996234</v>
      </c>
    </row>
    <row r="21" spans="1:5" ht="91.7" customHeight="1">
      <c r="A21" s="38" t="s">
        <v>95</v>
      </c>
      <c r="B21" s="33" t="s">
        <v>52</v>
      </c>
      <c r="C21" s="33"/>
      <c r="D21" s="32">
        <f t="shared" ref="D21:E24" si="2">D22</f>
        <v>47000</v>
      </c>
      <c r="E21" s="32">
        <f t="shared" si="2"/>
        <v>64000</v>
      </c>
    </row>
    <row r="22" spans="1:5" ht="141.75" customHeight="1">
      <c r="A22" s="19" t="s">
        <v>96</v>
      </c>
      <c r="B22" s="29" t="s">
        <v>53</v>
      </c>
      <c r="C22" s="29"/>
      <c r="D22" s="35">
        <f t="shared" si="2"/>
        <v>47000</v>
      </c>
      <c r="E22" s="35">
        <f t="shared" si="2"/>
        <v>64000</v>
      </c>
    </row>
    <row r="23" spans="1:5" ht="61.5" customHeight="1">
      <c r="A23" s="34" t="s">
        <v>54</v>
      </c>
      <c r="B23" s="29" t="s">
        <v>55</v>
      </c>
      <c r="C23" s="29"/>
      <c r="D23" s="35">
        <f t="shared" si="2"/>
        <v>47000</v>
      </c>
      <c r="E23" s="35">
        <f t="shared" si="2"/>
        <v>64000</v>
      </c>
    </row>
    <row r="24" spans="1:5" ht="31.5">
      <c r="A24" s="34" t="s">
        <v>87</v>
      </c>
      <c r="B24" s="29" t="s">
        <v>57</v>
      </c>
      <c r="C24" s="29"/>
      <c r="D24" s="35">
        <f t="shared" si="2"/>
        <v>47000</v>
      </c>
      <c r="E24" s="35">
        <f t="shared" si="2"/>
        <v>64000</v>
      </c>
    </row>
    <row r="25" spans="1:5" ht="31.5">
      <c r="A25" s="34" t="s">
        <v>20</v>
      </c>
      <c r="B25" s="29" t="s">
        <v>57</v>
      </c>
      <c r="C25" s="29">
        <v>200</v>
      </c>
      <c r="D25" s="35">
        <v>47000</v>
      </c>
      <c r="E25" s="35">
        <v>64000</v>
      </c>
    </row>
    <row r="26" spans="1:5" ht="31.5">
      <c r="A26" s="30" t="s">
        <v>8</v>
      </c>
      <c r="B26" s="33" t="s">
        <v>9</v>
      </c>
      <c r="C26" s="33"/>
      <c r="D26" s="32">
        <f t="shared" ref="D26:E28" si="3">D27</f>
        <v>762108</v>
      </c>
      <c r="E26" s="32">
        <f t="shared" si="3"/>
        <v>762108</v>
      </c>
    </row>
    <row r="27" spans="1:5" ht="15.75">
      <c r="A27" s="34" t="s">
        <v>10</v>
      </c>
      <c r="B27" s="29" t="s">
        <v>11</v>
      </c>
      <c r="C27" s="29"/>
      <c r="D27" s="35">
        <f t="shared" si="3"/>
        <v>762108</v>
      </c>
      <c r="E27" s="35">
        <f t="shared" si="3"/>
        <v>762108</v>
      </c>
    </row>
    <row r="28" spans="1:5" ht="31.5">
      <c r="A28" s="34" t="s">
        <v>12</v>
      </c>
      <c r="B28" s="29" t="s">
        <v>13</v>
      </c>
      <c r="C28" s="29"/>
      <c r="D28" s="35">
        <f t="shared" si="3"/>
        <v>762108</v>
      </c>
      <c r="E28" s="35">
        <f t="shared" si="3"/>
        <v>762108</v>
      </c>
    </row>
    <row r="29" spans="1:5" ht="78.75">
      <c r="A29" s="34" t="s">
        <v>28</v>
      </c>
      <c r="B29" s="29" t="s">
        <v>13</v>
      </c>
      <c r="C29" s="29">
        <v>100</v>
      </c>
      <c r="D29" s="35">
        <v>762108</v>
      </c>
      <c r="E29" s="35">
        <v>762108</v>
      </c>
    </row>
    <row r="30" spans="1:5" ht="63">
      <c r="A30" s="70" t="s">
        <v>94</v>
      </c>
      <c r="B30" s="36" t="s">
        <v>14</v>
      </c>
      <c r="C30" s="33"/>
      <c r="D30" s="32">
        <f t="shared" ref="D30:E33" si="4">D31</f>
        <v>35000</v>
      </c>
      <c r="E30" s="32">
        <f t="shared" si="4"/>
        <v>35000</v>
      </c>
    </row>
    <row r="31" spans="1:5" ht="74.849999999999994" customHeight="1">
      <c r="A31" s="19" t="s">
        <v>101</v>
      </c>
      <c r="B31" s="37" t="s">
        <v>15</v>
      </c>
      <c r="C31" s="29"/>
      <c r="D31" s="35">
        <f t="shared" si="4"/>
        <v>35000</v>
      </c>
      <c r="E31" s="35">
        <f t="shared" si="4"/>
        <v>35000</v>
      </c>
    </row>
    <row r="32" spans="1:5" ht="31.5">
      <c r="A32" s="39" t="s">
        <v>16</v>
      </c>
      <c r="B32" s="37" t="s">
        <v>17</v>
      </c>
      <c r="C32" s="29"/>
      <c r="D32" s="35">
        <f>D33+D35</f>
        <v>35000</v>
      </c>
      <c r="E32" s="35">
        <f>E33+E35</f>
        <v>35000</v>
      </c>
    </row>
    <row r="33" spans="1:5" ht="31.5">
      <c r="A33" s="39" t="s">
        <v>91</v>
      </c>
      <c r="B33" s="37" t="s">
        <v>19</v>
      </c>
      <c r="C33" s="29"/>
      <c r="D33" s="35">
        <f t="shared" si="4"/>
        <v>15000</v>
      </c>
      <c r="E33" s="35">
        <f t="shared" si="4"/>
        <v>15000</v>
      </c>
    </row>
    <row r="34" spans="1:5" ht="31.5">
      <c r="A34" s="39" t="s">
        <v>20</v>
      </c>
      <c r="B34" s="37" t="s">
        <v>19</v>
      </c>
      <c r="C34" s="29">
        <v>200</v>
      </c>
      <c r="D34" s="35">
        <v>15000</v>
      </c>
      <c r="E34" s="35">
        <v>15000</v>
      </c>
    </row>
    <row r="35" spans="1:5" ht="32.25" thickBot="1">
      <c r="A35" s="17" t="s">
        <v>20</v>
      </c>
      <c r="B35" s="37" t="s">
        <v>22</v>
      </c>
      <c r="C35" s="29"/>
      <c r="D35" s="35">
        <f>D36</f>
        <v>20000</v>
      </c>
      <c r="E35" s="35">
        <f>E36</f>
        <v>20000</v>
      </c>
    </row>
    <row r="36" spans="1:5" ht="32.25" thickBot="1">
      <c r="A36" s="17" t="s">
        <v>21</v>
      </c>
      <c r="B36" s="37" t="s">
        <v>22</v>
      </c>
      <c r="C36" s="29">
        <v>200</v>
      </c>
      <c r="D36" s="35">
        <v>20000</v>
      </c>
      <c r="E36" s="35">
        <v>20000</v>
      </c>
    </row>
    <row r="37" spans="1:5" ht="31.5">
      <c r="A37" s="30" t="s">
        <v>23</v>
      </c>
      <c r="B37" s="33" t="s">
        <v>24</v>
      </c>
      <c r="C37" s="33"/>
      <c r="D37" s="32">
        <f>D38</f>
        <v>1853088</v>
      </c>
      <c r="E37" s="32">
        <f>E38</f>
        <v>1853088</v>
      </c>
    </row>
    <row r="38" spans="1:5" ht="31.5">
      <c r="A38" s="34" t="s">
        <v>25</v>
      </c>
      <c r="B38" s="29" t="s">
        <v>26</v>
      </c>
      <c r="C38" s="29"/>
      <c r="D38" s="35">
        <f>D39</f>
        <v>1853088</v>
      </c>
      <c r="E38" s="35">
        <f>E39</f>
        <v>1853088</v>
      </c>
    </row>
    <row r="39" spans="1:5" ht="31.5">
      <c r="A39" s="34" t="s">
        <v>12</v>
      </c>
      <c r="B39" s="29" t="s">
        <v>27</v>
      </c>
      <c r="C39" s="29"/>
      <c r="D39" s="35">
        <f>D40+D41</f>
        <v>1853088</v>
      </c>
      <c r="E39" s="35">
        <f>E40+E41</f>
        <v>1853088</v>
      </c>
    </row>
    <row r="40" spans="1:5" ht="78.75">
      <c r="A40" s="34" t="s">
        <v>28</v>
      </c>
      <c r="B40" s="29" t="s">
        <v>27</v>
      </c>
      <c r="C40" s="29">
        <v>100</v>
      </c>
      <c r="D40" s="35">
        <v>1486366</v>
      </c>
      <c r="E40" s="35">
        <v>1486366</v>
      </c>
    </row>
    <row r="41" spans="1:5">
      <c r="A41" s="96" t="s">
        <v>20</v>
      </c>
      <c r="B41" s="98" t="s">
        <v>27</v>
      </c>
      <c r="C41" s="98">
        <v>200</v>
      </c>
      <c r="D41" s="92">
        <v>366722</v>
      </c>
      <c r="E41" s="92">
        <v>366722</v>
      </c>
    </row>
    <row r="42" spans="1:5">
      <c r="A42" s="97"/>
      <c r="B42" s="99"/>
      <c r="C42" s="99"/>
      <c r="D42" s="93"/>
      <c r="E42" s="93"/>
    </row>
    <row r="43" spans="1:5" ht="31.5">
      <c r="A43" s="30" t="s">
        <v>36</v>
      </c>
      <c r="B43" s="33" t="s">
        <v>37</v>
      </c>
      <c r="C43" s="33"/>
      <c r="D43" s="32">
        <f>D44</f>
        <v>750481</v>
      </c>
      <c r="E43" s="32">
        <f>E44</f>
        <v>760481</v>
      </c>
    </row>
    <row r="44" spans="1:5" ht="31.5">
      <c r="A44" s="34" t="s">
        <v>88</v>
      </c>
      <c r="B44" s="29" t="s">
        <v>39</v>
      </c>
      <c r="C44" s="29"/>
      <c r="D44" s="35">
        <f>D45+D48+D50</f>
        <v>750481</v>
      </c>
      <c r="E44" s="60">
        <f>E45+E48+E50</f>
        <v>760481</v>
      </c>
    </row>
    <row r="45" spans="1:5" ht="31.5">
      <c r="A45" s="34" t="s">
        <v>40</v>
      </c>
      <c r="B45" s="29" t="s">
        <v>41</v>
      </c>
      <c r="C45" s="29"/>
      <c r="D45" s="35">
        <f>D46+D47</f>
        <v>675481</v>
      </c>
      <c r="E45" s="60">
        <f>E46+E47</f>
        <v>675481</v>
      </c>
    </row>
    <row r="46" spans="1:5" ht="31.5">
      <c r="A46" s="34" t="s">
        <v>20</v>
      </c>
      <c r="B46" s="29" t="s">
        <v>41</v>
      </c>
      <c r="C46" s="29">
        <v>200</v>
      </c>
      <c r="D46" s="35">
        <v>377000</v>
      </c>
      <c r="E46" s="35">
        <v>377000</v>
      </c>
    </row>
    <row r="47" spans="1:5" ht="15.75">
      <c r="A47" s="34" t="s">
        <v>42</v>
      </c>
      <c r="B47" s="29" t="s">
        <v>41</v>
      </c>
      <c r="C47" s="29">
        <v>800</v>
      </c>
      <c r="D47" s="35">
        <v>298481</v>
      </c>
      <c r="E47" s="35">
        <v>298481</v>
      </c>
    </row>
    <row r="48" spans="1:5" ht="15.75">
      <c r="A48" s="62" t="s">
        <v>122</v>
      </c>
      <c r="B48" s="61" t="s">
        <v>123</v>
      </c>
      <c r="C48" s="61"/>
      <c r="D48" s="60">
        <f>D49</f>
        <v>45000</v>
      </c>
      <c r="E48" s="60">
        <f>E49</f>
        <v>50000</v>
      </c>
    </row>
    <row r="49" spans="1:11" ht="31.5">
      <c r="A49" s="62" t="s">
        <v>20</v>
      </c>
      <c r="B49" s="61" t="s">
        <v>123</v>
      </c>
      <c r="C49" s="61">
        <v>200</v>
      </c>
      <c r="D49" s="60">
        <v>45000</v>
      </c>
      <c r="E49" s="60">
        <v>50000</v>
      </c>
    </row>
    <row r="50" spans="1:11" ht="15.75">
      <c r="A50" s="68" t="s">
        <v>124</v>
      </c>
      <c r="B50" s="61" t="s">
        <v>125</v>
      </c>
      <c r="C50" s="61"/>
      <c r="D50" s="60">
        <f>D51</f>
        <v>30000</v>
      </c>
      <c r="E50" s="60">
        <f>E51</f>
        <v>35000</v>
      </c>
    </row>
    <row r="51" spans="1:11" ht="31.5">
      <c r="A51" s="69" t="s">
        <v>20</v>
      </c>
      <c r="B51" s="61" t="s">
        <v>125</v>
      </c>
      <c r="C51" s="61">
        <v>200</v>
      </c>
      <c r="D51" s="60">
        <v>30000</v>
      </c>
      <c r="E51" s="60">
        <v>35000</v>
      </c>
    </row>
    <row r="52" spans="1:11" ht="31.5">
      <c r="A52" s="30" t="s">
        <v>45</v>
      </c>
      <c r="B52" s="33" t="s">
        <v>46</v>
      </c>
      <c r="C52" s="33"/>
      <c r="D52" s="32">
        <f>D53</f>
        <v>117305</v>
      </c>
      <c r="E52" s="32">
        <f>E53</f>
        <v>121540</v>
      </c>
    </row>
    <row r="53" spans="1:11" ht="31.5">
      <c r="A53" s="34" t="s">
        <v>47</v>
      </c>
      <c r="B53" s="29" t="s">
        <v>48</v>
      </c>
      <c r="C53" s="29"/>
      <c r="D53" s="35">
        <f>D54</f>
        <v>117305</v>
      </c>
      <c r="E53" s="35">
        <f>E54</f>
        <v>121540</v>
      </c>
    </row>
    <row r="54" spans="1:11" ht="30.6" customHeight="1">
      <c r="A54" s="34" t="s">
        <v>49</v>
      </c>
      <c r="B54" s="29" t="s">
        <v>50</v>
      </c>
      <c r="C54" s="29"/>
      <c r="D54" s="35">
        <f>D55+D56</f>
        <v>117305</v>
      </c>
      <c r="E54" s="35">
        <f>E55+E56</f>
        <v>121540</v>
      </c>
    </row>
    <row r="55" spans="1:11" ht="78.75">
      <c r="A55" s="34" t="s">
        <v>28</v>
      </c>
      <c r="B55" s="29" t="s">
        <v>50</v>
      </c>
      <c r="C55" s="29">
        <v>100</v>
      </c>
      <c r="D55" s="35">
        <v>43670</v>
      </c>
      <c r="E55" s="35">
        <v>43670</v>
      </c>
    </row>
    <row r="56" spans="1:11" ht="31.5">
      <c r="A56" s="34" t="s">
        <v>89</v>
      </c>
      <c r="B56" s="29" t="s">
        <v>50</v>
      </c>
      <c r="C56" s="29">
        <v>200</v>
      </c>
      <c r="D56" s="35">
        <v>73635</v>
      </c>
      <c r="E56" s="35">
        <v>77870</v>
      </c>
    </row>
    <row r="57" spans="1:11" ht="15" customHeight="1">
      <c r="A57" s="30" t="s">
        <v>30</v>
      </c>
      <c r="B57" s="33" t="s">
        <v>31</v>
      </c>
      <c r="C57" s="33"/>
      <c r="D57" s="32">
        <v>1000</v>
      </c>
      <c r="E57" s="32">
        <v>1000</v>
      </c>
    </row>
    <row r="58" spans="1:11" ht="15.75">
      <c r="A58" s="34" t="s">
        <v>29</v>
      </c>
      <c r="B58" s="29" t="s">
        <v>32</v>
      </c>
      <c r="C58" s="29"/>
      <c r="D58" s="35">
        <v>1000</v>
      </c>
      <c r="E58" s="35">
        <v>1000</v>
      </c>
    </row>
    <row r="59" spans="1:11" ht="15.75">
      <c r="A59" s="34" t="s">
        <v>33</v>
      </c>
      <c r="B59" s="29" t="s">
        <v>34</v>
      </c>
      <c r="C59" s="29"/>
      <c r="D59" s="35">
        <v>1000</v>
      </c>
      <c r="E59" s="35">
        <v>1000</v>
      </c>
    </row>
    <row r="60" spans="1:11" ht="15.75">
      <c r="A60" s="34" t="s">
        <v>42</v>
      </c>
      <c r="B60" s="29" t="s">
        <v>34</v>
      </c>
      <c r="C60" s="29">
        <v>800</v>
      </c>
      <c r="D60" s="35">
        <v>1000</v>
      </c>
      <c r="E60" s="35">
        <v>1000</v>
      </c>
      <c r="J60" s="12"/>
      <c r="K60" s="12"/>
    </row>
    <row r="61" spans="1:11" ht="16.5" thickBot="1">
      <c r="A61" s="89" t="s">
        <v>108</v>
      </c>
      <c r="B61" s="90"/>
      <c r="C61" s="91"/>
      <c r="D61" s="40">
        <v>136699</v>
      </c>
      <c r="E61" s="40">
        <v>269469</v>
      </c>
    </row>
  </sheetData>
  <mergeCells count="12">
    <mergeCell ref="A61:C61"/>
    <mergeCell ref="E41:E42"/>
    <mergeCell ref="A1:E1"/>
    <mergeCell ref="A2:E2"/>
    <mergeCell ref="A4:E4"/>
    <mergeCell ref="A5:E5"/>
    <mergeCell ref="A6:E6"/>
    <mergeCell ref="A7:E7"/>
    <mergeCell ref="A41:A42"/>
    <mergeCell ref="B41:B42"/>
    <mergeCell ref="C41:C42"/>
    <mergeCell ref="D41:D42"/>
  </mergeCells>
  <pageMargins left="0.70866141732283472" right="0.19685039370078741" top="0.19685039370078741" bottom="0.31496062992125984" header="0.15748031496062992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Прил5 2023</vt:lpstr>
      <vt:lpstr>Прил6 2024-2025</vt:lpstr>
      <vt:lpstr>Прил7 2023</vt:lpstr>
      <vt:lpstr>Прил8 2024-2025</vt:lpstr>
      <vt:lpstr>Прил9 2023</vt:lpstr>
      <vt:lpstr>Прил10 2024-2025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 В И</dc:creator>
  <cp:lastModifiedBy>Администрация</cp:lastModifiedBy>
  <cp:lastPrinted>2022-12-22T08:13:28Z</cp:lastPrinted>
  <dcterms:created xsi:type="dcterms:W3CDTF">2016-12-22T10:29:42Z</dcterms:created>
  <dcterms:modified xsi:type="dcterms:W3CDTF">2022-12-22T08:13:30Z</dcterms:modified>
</cp:coreProperties>
</file>