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90" windowWidth="12810" windowHeight="4215" activeTab="2"/>
  </bookViews>
  <sheets>
    <sheet name="Прил5 2022" sheetId="1" r:id="rId1"/>
    <sheet name="Прил7 2022" sheetId="5" r:id="rId2"/>
    <sheet name="Прил9 2022" sheetId="7" r:id="rId3"/>
  </sheets>
  <calcPr calcId="124519"/>
</workbook>
</file>

<file path=xl/calcChain.xml><?xml version="1.0" encoding="utf-8"?>
<calcChain xmlns="http://schemas.openxmlformats.org/spreadsheetml/2006/main">
  <c r="D46" i="7"/>
  <c r="D47"/>
  <c r="D48"/>
  <c r="D49"/>
  <c r="D61"/>
  <c r="D70"/>
  <c r="D69" s="1"/>
  <c r="D18"/>
  <c r="G9" i="5"/>
  <c r="G101"/>
  <c r="G65"/>
  <c r="G66"/>
  <c r="G67"/>
  <c r="G68"/>
  <c r="G37"/>
  <c r="G36" s="1"/>
  <c r="G35" s="1"/>
  <c r="F58" i="1"/>
  <c r="F63"/>
  <c r="F62" s="1"/>
  <c r="F61" s="1"/>
  <c r="F60" s="1"/>
  <c r="F59" s="1"/>
  <c r="F98" l="1"/>
  <c r="F31"/>
  <c r="F30" s="1"/>
  <c r="F29" s="1"/>
  <c r="F74"/>
  <c r="F76"/>
  <c r="F73" l="1"/>
  <c r="F72" s="1"/>
  <c r="D39" i="7"/>
  <c r="D34"/>
  <c r="G85" i="5" l="1"/>
  <c r="G82"/>
  <c r="F85" i="1"/>
  <c r="F82"/>
  <c r="D37" i="7" l="1"/>
  <c r="D36" s="1"/>
  <c r="D30"/>
  <c r="D28"/>
  <c r="D62"/>
  <c r="G72" i="5"/>
  <c r="G70"/>
  <c r="G29"/>
  <c r="D27" i="7" l="1"/>
  <c r="F26" i="1" l="1"/>
  <c r="F23"/>
  <c r="D79" i="7"/>
  <c r="D77"/>
  <c r="D64" l="1"/>
  <c r="D44"/>
  <c r="D43" s="1"/>
  <c r="G111" i="5"/>
  <c r="G104"/>
  <c r="G98"/>
  <c r="G88"/>
  <c r="G87" s="1"/>
  <c r="G84" s="1"/>
  <c r="G81" s="1"/>
  <c r="G75"/>
  <c r="G74" s="1"/>
  <c r="G64" s="1"/>
  <c r="G77"/>
  <c r="G76" s="1"/>
  <c r="G63"/>
  <c r="G56"/>
  <c r="G55"/>
  <c r="G49"/>
  <c r="G48"/>
  <c r="G43"/>
  <c r="G34"/>
  <c r="G33"/>
  <c r="G32"/>
  <c r="G26"/>
  <c r="G17"/>
  <c r="F25" i="1"/>
  <c r="F22" s="1"/>
  <c r="F70"/>
  <c r="F68"/>
  <c r="F67" l="1"/>
  <c r="F66" s="1"/>
  <c r="F65" s="1"/>
  <c r="G31" i="5"/>
  <c r="G28" s="1"/>
  <c r="A2" l="1"/>
  <c r="A2" i="7" s="1"/>
  <c r="D42"/>
  <c r="D41" s="1"/>
  <c r="G100" i="5" l="1"/>
  <c r="G110" l="1"/>
  <c r="F94" i="1" l="1"/>
  <c r="G97" i="5"/>
  <c r="D14" i="7"/>
  <c r="D16" l="1"/>
  <c r="D13" s="1"/>
  <c r="F21" i="1" l="1"/>
  <c r="G99" i="5" l="1"/>
  <c r="G96" s="1"/>
  <c r="F96" i="1" l="1"/>
  <c r="F93" s="1"/>
  <c r="F87"/>
  <c r="F84" s="1"/>
  <c r="F81" s="1"/>
  <c r="F13"/>
  <c r="F12" s="1"/>
  <c r="F80" l="1"/>
  <c r="F79" s="1"/>
  <c r="F78" s="1"/>
  <c r="F92"/>
  <c r="F91" s="1"/>
  <c r="F90" s="1"/>
  <c r="F19" l="1"/>
  <c r="F18" s="1"/>
  <c r="D82" i="7"/>
  <c r="D81" s="1"/>
  <c r="D74" l="1"/>
  <c r="D73" s="1"/>
  <c r="D60"/>
  <c r="D58"/>
  <c r="D57" s="1"/>
  <c r="D56" s="1"/>
  <c r="D54"/>
  <c r="D53" s="1"/>
  <c r="D52" s="1"/>
  <c r="D51" s="1"/>
  <c r="D25"/>
  <c r="D24" s="1"/>
  <c r="D23" s="1"/>
  <c r="D22" s="1"/>
  <c r="D12"/>
  <c r="D11" s="1"/>
  <c r="G109" i="5"/>
  <c r="G108" s="1"/>
  <c r="G107" s="1"/>
  <c r="G106" s="1"/>
  <c r="G105" s="1"/>
  <c r="G93"/>
  <c r="G92" s="1"/>
  <c r="G91" s="1"/>
  <c r="G80"/>
  <c r="G79" s="1"/>
  <c r="G62"/>
  <c r="G61" s="1"/>
  <c r="G60" s="1"/>
  <c r="G59" s="1"/>
  <c r="G58" s="1"/>
  <c r="G57" s="1"/>
  <c r="G54"/>
  <c r="G53" s="1"/>
  <c r="G52" s="1"/>
  <c r="G51" s="1"/>
  <c r="G50" s="1"/>
  <c r="G47"/>
  <c r="G46" s="1"/>
  <c r="G42"/>
  <c r="G41" s="1"/>
  <c r="G27"/>
  <c r="G25"/>
  <c r="G24" s="1"/>
  <c r="G15"/>
  <c r="G14" s="1"/>
  <c r="G13" s="1"/>
  <c r="G12" s="1"/>
  <c r="D33" i="7" l="1"/>
  <c r="D32" s="1"/>
  <c r="D10" s="1"/>
  <c r="G40" i="5"/>
  <c r="G39" s="1"/>
  <c r="G78"/>
  <c r="D72" i="7"/>
  <c r="G45" i="5"/>
  <c r="G44" s="1"/>
  <c r="G90"/>
  <c r="G23"/>
  <c r="G22" s="1"/>
  <c r="G21" s="1"/>
  <c r="G11" l="1"/>
  <c r="F11" i="1"/>
  <c r="F10" s="1"/>
  <c r="F36"/>
  <c r="F35" s="1"/>
  <c r="F34" s="1"/>
  <c r="F33" s="1"/>
  <c r="F41"/>
  <c r="F40" s="1"/>
  <c r="F48"/>
  <c r="F47" s="1"/>
  <c r="F46" s="1"/>
  <c r="F45" s="1"/>
  <c r="F44" s="1"/>
  <c r="F56"/>
  <c r="F55" s="1"/>
  <c r="F54" s="1"/>
  <c r="F53" s="1"/>
  <c r="F52" s="1"/>
  <c r="F51" s="1"/>
  <c r="F107"/>
  <c r="F106" s="1"/>
  <c r="F105" s="1"/>
  <c r="F104" s="1"/>
  <c r="F103" s="1"/>
  <c r="F102" s="1"/>
  <c r="F39" l="1"/>
  <c r="F38" s="1"/>
  <c r="F89"/>
  <c r="F17"/>
  <c r="F16" l="1"/>
  <c r="F15" s="1"/>
  <c r="F9" l="1"/>
  <c r="F8" s="1"/>
</calcChain>
</file>

<file path=xl/comments1.xml><?xml version="1.0" encoding="utf-8"?>
<comments xmlns="http://schemas.openxmlformats.org/spreadsheetml/2006/main">
  <authors>
    <author>Администрация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Администрация: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0" authorId="0">
      <text>
        <r>
          <rPr>
            <b/>
            <sz val="9"/>
            <color indexed="81"/>
            <rFont val="Tahoma"/>
            <family val="2"/>
            <charset val="204"/>
          </rPr>
          <t>Администрация: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1" authorId="0">
      <text>
        <r>
          <rPr>
            <b/>
            <sz val="9"/>
            <color indexed="81"/>
            <rFont val="Tahoma"/>
            <family val="2"/>
            <charset val="204"/>
          </rPr>
          <t>Администрация: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<sst xmlns="http://schemas.openxmlformats.org/spreadsheetml/2006/main" count="957" uniqueCount="175">
  <si>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</si>
  <si>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</si>
  <si>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</si>
  <si>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</si>
  <si>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</si>
  <si>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</si>
  <si>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</si>
  <si>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</si>
  <si>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</si>
  <si>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</si>
  <si>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</si>
  <si>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</si>
  <si>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</si>
  <si>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 С1402</t>
  </si>
  <si>
    <t>09 0 00 00000</t>
  </si>
  <si>
    <t>09 1 00 00000</t>
  </si>
  <si>
    <t>Основное мероприятие «Организация деятельности и развития  муниципальной службы»</t>
  </si>
  <si>
    <t>09 1 01 00000</t>
  </si>
  <si>
    <t>Мероприятия, направленные на развитие муниципальной службы</t>
  </si>
  <si>
    <t>09 1 01 С1437</t>
  </si>
  <si>
    <t>Закупка товаров, работ и услуг для обеспечения государственных (муниципальных) нужд</t>
  </si>
  <si>
    <t xml:space="preserve">Обеспечение  функционирования  местных администраций    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</si>
  <si>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</si>
  <si>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</si>
  <si>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</si>
  <si>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</si>
  <si>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</si>
  <si>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Резервные фонды</t>
  </si>
  <si>
    <t xml:space="preserve">Резервные фонды органов местного самоуправления </t>
  </si>
  <si>
    <t>78 0 00 00000</t>
  </si>
  <si>
    <t>78 1 00 00000</t>
  </si>
  <si>
    <t>Резервный фонд местной администрации</t>
  </si>
  <si>
    <t>78 1 00 С1403</t>
  </si>
  <si>
    <t>Другие общегосударственные вопросы</t>
  </si>
  <si>
    <t>Реализация государственных  функций, связанных с общегосударственным управлением</t>
  </si>
  <si>
    <t>76 0 00 00000</t>
  </si>
  <si>
    <t>Выполнение других обязательств муниципальных образований</t>
  </si>
  <si>
    <t>76 1 00 00000</t>
  </si>
  <si>
    <t>Выполнение других (прочих) обязательств органа местного самоуправления</t>
  </si>
  <si>
    <t>76 1 00 С1404</t>
  </si>
  <si>
    <t>Иные бюджетные ассигнования</t>
  </si>
  <si>
    <t>Национальная оборона</t>
  </si>
  <si>
    <t>Мобилизационная и вневойсковая подготовка</t>
  </si>
  <si>
    <t xml:space="preserve">Непрограммная деятельность органов местного самоуправления </t>
  </si>
  <si>
    <t>77 0 00 00000</t>
  </si>
  <si>
    <t>Непрограммные расходы органов местного самоуправления</t>
  </si>
  <si>
    <t>77 2 00 00000</t>
  </si>
  <si>
    <t>Осуществление первичного воинского учета на территориях, где отсутствуют военные комиссариаты</t>
  </si>
  <si>
    <t>77 2 00 51180</t>
  </si>
  <si>
    <t>Национальная безопасность и правоохранительная деятельность</t>
  </si>
  <si>
    <t>13 0 00 00000</t>
  </si>
  <si>
    <t>13 1 00 00000</t>
  </si>
  <si>
    <t>Основное мероприятие «Создание эффективной системы пожарной безопасности и обеспечение первичных мер пожарной безопасности в границах сельсовета»</t>
  </si>
  <si>
    <t>13 1 01 00000</t>
  </si>
  <si>
    <t>Обеспечение первичных мер пожарной безопасности в границах населенных пунктов поселений</t>
  </si>
  <si>
    <t>13 1 01 С1415</t>
  </si>
  <si>
    <t>Жилищно-коммунальное хозяйство</t>
  </si>
  <si>
    <t>Благоустройство</t>
  </si>
  <si>
    <t>07 0 00 00000</t>
  </si>
  <si>
    <t>07 3 00 00000</t>
  </si>
  <si>
    <t>Основное мероприятие «Благоустройство населенных пунктов сельсовета»</t>
  </si>
  <si>
    <t>07 3 01 00000</t>
  </si>
  <si>
    <t>Мероприятия по благоустройству</t>
  </si>
  <si>
    <t>07 3 01 С1433</t>
  </si>
  <si>
    <t xml:space="preserve">Культура, кинематография </t>
  </si>
  <si>
    <t>Культура</t>
  </si>
  <si>
    <t>01 0 00 00000</t>
  </si>
  <si>
    <t>01 1 00 00000</t>
  </si>
  <si>
    <t>01 1 01 00000</t>
  </si>
  <si>
    <t>Расходы на обеспечение деятельности (оказание услуг) муниципальных учреждений</t>
  </si>
  <si>
    <t>01 1 01 С1401</t>
  </si>
  <si>
    <t>Социальная политика</t>
  </si>
  <si>
    <t>Пенсионное обеспечение</t>
  </si>
  <si>
    <t>02 0 00 00000</t>
  </si>
  <si>
    <t>02 2 00 00000</t>
  </si>
  <si>
    <t>Основное мероприятие «Выплата пенсии за выслугу лет и доплат к пенсиям муниципальных служащих и лиц, осуществлявших полномочия выборного должностного лица местного самоуправления на постоянной основе в муниципальном образовании «Разветьевский сельсовет»</t>
  </si>
  <si>
    <t>02 2 01 00000</t>
  </si>
  <si>
    <t>Выплата пенсии за выслугу лет и доплат к пенсиям муниципальных служащих</t>
  </si>
  <si>
    <t>02 2 01 С1445</t>
  </si>
  <si>
    <t>Социальное обеспечение и иные выплаты населению</t>
  </si>
  <si>
    <t>02 2 01 С1445</t>
  </si>
  <si>
    <t>01</t>
  </si>
  <si>
    <t>02</t>
  </si>
  <si>
    <t>04</t>
  </si>
  <si>
    <t>03</t>
  </si>
  <si>
    <t>05</t>
  </si>
  <si>
    <t>08</t>
  </si>
  <si>
    <t>ВСЕГО РАСХОДОВ</t>
  </si>
  <si>
    <t>Администрация Разветьевского сельсовета Железногорского района</t>
  </si>
  <si>
    <t>Код бюджетополучателя</t>
  </si>
  <si>
    <t>001</t>
  </si>
  <si>
    <t xml:space="preserve">Распределение бюджетных ассигнований по целевым статьям </t>
  </si>
  <si>
    <t xml:space="preserve">(муниципальным программам Разветьевского сельсовета Железногорского района Курской области и непрограммным направлениям деятельности), </t>
  </si>
  <si>
    <t>Осуществление мероприятий в целях обеспечения пожарной безопасности</t>
  </si>
  <si>
    <t>Выполнение других обязательств муниципального образования</t>
  </si>
  <si>
    <t>Закупка товаров, работ и услуг для государственных (муниципальных) нужд</t>
  </si>
  <si>
    <t xml:space="preserve">  </t>
  </si>
  <si>
    <t xml:space="preserve">Мероприятия, направленные на развитие муниципальной службы </t>
  </si>
  <si>
    <t>01 1 01 S3330</t>
  </si>
  <si>
    <t>Оплата труда работников учреждений культуры муниципальных образований городских и сельских поселений</t>
  </si>
  <si>
    <t>Основное мероприятие «Создание условий для устойчивого развития сферы культуры и обеспечение доступа граждан к участию в культурной жизни, реализация творческого потенциала населения»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</si>
  <si>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</si>
  <si>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Подпрограмма «Искусство» муниципальной программы «Развитие культуры в муниципальном образовании «Разветьевкий  сельсовет» Железногорского района Курской области» </t>
  </si>
  <si>
    <t xml:space="preserve">Муниципальная программа «Развитие культуры в муниципальном образовании «Разветьевкий  сельсовет» Железногорского района Курской области »
</t>
  </si>
  <si>
    <t>Муниципальная программа «Развитие культуры в муниципальном образовании «Разветьевкий  сельсовет» Железногорского района Курской области»</t>
  </si>
  <si>
    <t>Муниципальная программа «Развитие муниципальной службы в муниципальном образовании "Разветьевский сельсовет" Железногорского района Курской области»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</si>
  <si>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"Разветьевский сельсовет" Железногорского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</si>
  <si>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"Разветьевский сельсовет" Железногорского района Курской области»</t>
  </si>
  <si>
    <t xml:space="preserve">Подпрограмма «Благоустройство населенных пунктов сельсовета» муниципальной программы «Комплексная программа благоустройства территории  муниципального образования «Разветьевский сельсовет»
Железногорского района Курской области»
</t>
  </si>
  <si>
    <t xml:space="preserve">Муниципальная программа «Комплексная программа благоустройства территории  муниципального образования «Разветьевский сельсовет» Железногорского района Курской области»
</t>
  </si>
  <si>
    <t>Муниципальная  программа «Социальная поддержка граждан  в муниципальном образовании "Разветьевский сельсовет"  Железногорского района Курской области»</t>
  </si>
  <si>
    <t>Подпрограмма «Социальная поддержка отдельных категорий граждан» муниципальной программы «Социальная поддержка  граждан  в муниципальном образовании "Разветьевский сельсовет"  Железногорского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</si>
  <si>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"Разветьевский сельсовет" Железногорского района Курской области»</t>
  </si>
  <si>
    <t xml:space="preserve">Подпрограмма «Благоустройство населенных пунктов сельсовета» муниципальной программы «Комплексная программа благоустройства территории  муниципального образования «Разветьевский сельсовет» Железногорского района Курской области»
</t>
  </si>
  <si>
    <t>Заработная плата и начисления на выплаты по оплате труда работников учреждений культуры муниципальных образований городских и сельских поселений</t>
  </si>
  <si>
    <t>01 1 01 13330</t>
  </si>
  <si>
    <t>Функционирование местных администраций</t>
  </si>
  <si>
    <t>Ведомственная структура расходов бюджета                                                                муниципального образования «Разветьевский сельсовет» Железногорского района Курской области</t>
  </si>
  <si>
    <t xml:space="preserve"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                                                                                                 муниципального образования "Разветьевский сельсовет» </t>
  </si>
  <si>
    <t>Сумма, рублей</t>
  </si>
  <si>
    <t>Железногорского района Курской области  на 2022 год</t>
  </si>
  <si>
    <t xml:space="preserve">  на 2022 год</t>
  </si>
  <si>
    <t>группам  видов расходов, классификации расходов бюджета муниципального образования «Разветьевский сельсовет» Железногорского района Курской области на 2022 год</t>
  </si>
  <si>
    <t xml:space="preserve">                                                                                             Приложение № 5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</si>
  <si>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</si>
  <si>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                                                                                         Приложение № 7</t>
  </si>
  <si>
    <t xml:space="preserve">                                                                                       Приложение № 9</t>
  </si>
  <si>
    <t xml:space="preserve"> </t>
  </si>
  <si>
    <t>Мероприятия в области имущественных отношений</t>
  </si>
  <si>
    <t>12</t>
  </si>
  <si>
    <t>76 1 00 С1467</t>
  </si>
  <si>
    <t>Мероприятия в области земельных отношений</t>
  </si>
  <si>
    <t>76 1 00 С1468</t>
  </si>
  <si>
    <t>Национальная экономика</t>
  </si>
  <si>
    <t>Осуществление переданных полномочий в сфере внешнего муниципального финансового контроля</t>
  </si>
  <si>
    <t>Межбюджетные трансферты</t>
  </si>
  <si>
    <t>Организация внутреннего финансового контроля</t>
  </si>
  <si>
    <t>73 1 00 П1485</t>
  </si>
  <si>
    <t>07 2 01 13600</t>
  </si>
  <si>
    <t>07 2 01 S3600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</si>
  <si>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</si>
  <si>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Иные бюджетные трасферты</t>
  </si>
  <si>
    <t>Бюджетные инвестиции в объекты капитального строительства государственной (муниципальной) собственности</t>
  </si>
  <si>
    <t>Иные межбюджетные трансферты на осуществление переданных полномочий по созданию и содержанию мест (площадок) накопления твердых коммунальных отходов за счет добровольных взносов и пожертвований от физических и юридических лиц</t>
  </si>
  <si>
    <t>07 3 G2 52690</t>
  </si>
  <si>
    <t xml:space="preserve">Основное мероприятие "Закупка контейнеров для раздельного накопления твердых коммунальных отходов" </t>
  </si>
  <si>
    <t>07 3 01 П1421</t>
  </si>
  <si>
    <t>Не программные расходы органов местного самоуправления</t>
  </si>
  <si>
    <t>Другие вопросы в области национальной экономике</t>
  </si>
  <si>
    <t>Не 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</si>
  <si>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</si>
  <si>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79 0 00 00000</t>
  </si>
  <si>
    <t>79 1 00 00000</t>
  </si>
  <si>
    <t>Мероприятия по внесению в государственный кадастр недвижимости сведений о границах муниципальных образований и границах населенных пунктов (областной бюджет)</t>
  </si>
  <si>
    <t>79 1 00 13600</t>
  </si>
  <si>
    <t>Мероприятия по внесению в государственный кадастр недвижимости сведений о границах муниципальных образований и границах населенных пунктов (местный бюджет)</t>
  </si>
  <si>
    <t>79 1 00 S3600</t>
  </si>
  <si>
    <r>
      <t xml:space="preserve">                                                                                                к решению от "22" декабря 2021г. № </t>
    </r>
    <r>
      <rPr>
        <u/>
        <sz val="11"/>
        <color theme="1"/>
        <rFont val="Arial"/>
        <family val="2"/>
        <charset val="204"/>
      </rPr>
      <t>80</t>
    </r>
    <r>
      <rPr>
        <sz val="11"/>
        <color theme="1"/>
        <rFont val="Arial"/>
        <family val="2"/>
        <charset val="204"/>
      </rPr>
      <t xml:space="preserve">                          Собрания депутатов Разветьевского сельсовета 
Железногорского района "О бюджете муниципального образования
                                  "Разветьевский сельсовет" Железногорского района Курской области                                                                        на 2022 год и плановый период 2023 и 2024 годов»
(в редакции решения Собрания депутатов 
Разветьевского сельсовета Железногорского района
от 22.12.2022г.№ 115)
                                                  </t>
    </r>
  </si>
  <si>
    <t>06</t>
  </si>
  <si>
    <t>74 1 00 П1484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</si>
  <si>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</si>
  <si>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контрольно-счетных органов муниципального образования</t>
  </si>
  <si>
    <t>Руководитель контрольно-счетного  органа муниципального образования</t>
  </si>
  <si>
    <t>74 0 00 00000</t>
  </si>
  <si>
    <t>Дорожное хозяйство (дорожные фонды)</t>
  </si>
  <si>
    <t>09</t>
  </si>
  <si>
    <t>Муниципальная программа «Развитие транспортной системы, обеспечение перевозки пассажиров на территории муниципального образования "Разветьевский сельсовет" Железногорского района Курской области и безопасности дорожного движения»</t>
  </si>
  <si>
    <t>11 0 00 00000</t>
  </si>
  <si>
    <t>Подпрограмма «Развитие сети автомобильных дорог общего пользования местного значения Железногорского района Курской области» муниципальной программы «Развитие транспортной системы, обеспечение перевозки пассажиров на территории муниципального образования "Разветьевский сельсовет" Железногорского района и безопасности дорожного движения»</t>
  </si>
  <si>
    <t>11 2 00 00000</t>
  </si>
  <si>
    <t>Основное мероприятие  «Обеспечение требуемого технического состояния сети автомобильных дорог сельсовета, их пропускной способности, эффективно содействующей развитию экономики, улучшению качества жизни населения сельсовета, созданию безопасных  условий движения»</t>
  </si>
  <si>
    <t>11 2 01 00000</t>
  </si>
  <si>
    <t>Капитальный ремонт, ремонт и содержание автомобильных дорог общего пользования местного значения</t>
  </si>
  <si>
    <t>11 2 01 С1424</t>
  </si>
  <si>
    <t>74 1 00 00000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</si>
</sst>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6"/>
      <color theme="1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"/>
      <family val="2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6" fillId="0" borderId="0"/>
  </cellStyleXfs>
  <cellXfs count="133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5" fillId="0" borderId="0" xfId="0" applyFont="1"/>
    <xf numFmtId="0" fontId="4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center" wrapText="1"/>
    </xf>
    <xf numFmtId="0" fontId="0" fillId="0" borderId="0" xfId="0" applyBorder="1"/>
    <xf numFmtId="0" fontId="3" fillId="0" borderId="0" xfId="0" applyFont="1" applyAlignment="1">
      <alignment horizontal="left" indent="15"/>
    </xf>
    <xf numFmtId="0" fontId="0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right" wrapText="1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9" fillId="0" borderId="0" xfId="0" applyFont="1" applyAlignment="1">
      <alignment horizontal="justify"/>
    </xf>
    <xf numFmtId="0" fontId="5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0" fontId="12" fillId="0" borderId="1" xfId="1" applyNumberFormat="1" applyFont="1" applyFill="1" applyBorder="1" applyAlignment="1">
      <alignment wrapText="1" readingOrder="1"/>
    </xf>
    <xf numFmtId="0" fontId="12" fillId="0" borderId="1" xfId="1" applyNumberFormat="1" applyFont="1" applyFill="1" applyBorder="1" applyAlignment="1">
      <alignment vertical="center" wrapText="1" readingOrder="1"/>
    </xf>
    <xf numFmtId="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wrapText="1"/>
    </xf>
    <xf numFmtId="0" fontId="12" fillId="0" borderId="1" xfId="1" applyNumberFormat="1" applyFont="1" applyFill="1" applyBorder="1" applyAlignment="1">
      <alignment horizontal="left" wrapText="1"/>
    </xf>
    <xf numFmtId="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4" fontId="6" fillId="0" borderId="4" xfId="0" applyNumberFormat="1" applyFont="1" applyBorder="1" applyAlignment="1">
      <alignment horizontal="right" wrapText="1"/>
    </xf>
    <xf numFmtId="0" fontId="17" fillId="0" borderId="1" xfId="2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wrapText="1"/>
    </xf>
    <xf numFmtId="3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18" fillId="0" borderId="1" xfId="2" applyNumberFormat="1" applyFont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right" wrapText="1"/>
    </xf>
    <xf numFmtId="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9" fillId="0" borderId="1" xfId="1" applyNumberFormat="1" applyFont="1" applyFill="1" applyBorder="1" applyAlignment="1">
      <alignment vertical="center" wrapText="1" readingOrder="1"/>
    </xf>
    <xf numFmtId="4" fontId="5" fillId="0" borderId="1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vertical="top" wrapText="1"/>
    </xf>
    <xf numFmtId="0" fontId="12" fillId="0" borderId="3" xfId="1" applyNumberFormat="1" applyFont="1" applyFill="1" applyBorder="1" applyAlignment="1">
      <alignment vertical="center" wrapText="1" readingOrder="1"/>
    </xf>
    <xf numFmtId="0" fontId="20" fillId="0" borderId="3" xfId="1" applyNumberFormat="1" applyFont="1" applyFill="1" applyBorder="1" applyAlignment="1">
      <alignment vertical="center" wrapText="1" readingOrder="1"/>
    </xf>
    <xf numFmtId="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4" fontId="5" fillId="0" borderId="1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top" wrapText="1"/>
    </xf>
    <xf numFmtId="0" fontId="5" fillId="0" borderId="6" xfId="0" applyFont="1" applyBorder="1" applyAlignment="1">
      <alignment horizontal="justify" wrapText="1"/>
    </xf>
    <xf numFmtId="49" fontId="13" fillId="2" borderId="5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right" wrapText="1"/>
    </xf>
    <xf numFmtId="4" fontId="13" fillId="2" borderId="1" xfId="0" applyNumberFormat="1" applyFont="1" applyFill="1" applyBorder="1" applyAlignment="1">
      <alignment horizontal="right" wrapText="1"/>
    </xf>
    <xf numFmtId="49" fontId="6" fillId="2" borderId="5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4" fontId="6" fillId="2" borderId="4" xfId="0" applyNumberFormat="1" applyFont="1" applyFill="1" applyBorder="1" applyAlignment="1">
      <alignment horizontal="right" wrapText="1"/>
    </xf>
    <xf numFmtId="0" fontId="6" fillId="0" borderId="3" xfId="0" applyFont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0" borderId="4" xfId="0" applyFont="1" applyBorder="1" applyAlignment="1">
      <alignment horizontal="right"/>
    </xf>
    <xf numFmtId="0" fontId="13" fillId="0" borderId="3" xfId="0" applyFont="1" applyBorder="1" applyAlignment="1">
      <alignment horizontal="left" vertical="top" wrapText="1"/>
    </xf>
    <xf numFmtId="49" fontId="13" fillId="0" borderId="4" xfId="0" applyNumberFormat="1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0" fontId="13" fillId="0" borderId="3" xfId="0" applyFont="1" applyBorder="1" applyAlignment="1">
      <alignment wrapText="1"/>
    </xf>
    <xf numFmtId="0" fontId="4" fillId="0" borderId="6" xfId="0" applyFont="1" applyBorder="1" applyAlignment="1">
      <alignment horizontal="justify" wrapText="1"/>
    </xf>
    <xf numFmtId="4" fontId="5" fillId="0" borderId="8" xfId="0" applyNumberFormat="1" applyFont="1" applyBorder="1" applyAlignment="1">
      <alignment horizontal="right" wrapText="1"/>
    </xf>
    <xf numFmtId="0" fontId="6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right"/>
    </xf>
    <xf numFmtId="0" fontId="13" fillId="2" borderId="1" xfId="0" applyFont="1" applyFill="1" applyBorder="1" applyAlignment="1">
      <alignment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9"/>
  <sheetViews>
    <sheetView topLeftCell="A39" zoomScale="80" zoomScaleNormal="80" workbookViewId="0">
      <selection activeCell="L50" sqref="L50"/>
    </sheetView>
  </sheetViews>
  <sheetFormatPr defaultRowHeight="15"/>
  <cols>
    <col min="1" max="1" width="49.28515625" customWidth="1"/>
    <col min="2" max="3" width="3.7109375" customWidth="1"/>
    <col min="4" max="4" width="16.28515625" customWidth="1"/>
    <col min="5" max="5" width="5" customWidth="1"/>
    <col min="6" max="6" width="16.140625" customWidth="1"/>
  </cols>
  <sheetData>
    <row r="1" spans="1:10" ht="15.75">
      <c r="A1" s="94" t="s">
        <v>123</v>
      </c>
      <c r="B1" s="94"/>
      <c r="C1" s="94"/>
      <c r="D1" s="94"/>
      <c r="E1" s="94"/>
      <c r="F1" s="94"/>
    </row>
    <row r="2" spans="1:10" ht="114.75" customHeight="1">
      <c r="A2" s="95" t="s">
        <v>157</v>
      </c>
      <c r="B2" s="95"/>
      <c r="C2" s="95"/>
      <c r="D2" s="95"/>
      <c r="E2" s="95"/>
      <c r="F2" s="95"/>
    </row>
    <row r="3" spans="1:10" ht="90" customHeight="1">
      <c r="A3" s="97" t="s">
        <v>118</v>
      </c>
      <c r="B3" s="97"/>
      <c r="C3" s="97"/>
      <c r="D3" s="97"/>
      <c r="E3" s="97"/>
      <c r="F3" s="97"/>
      <c r="G3" s="2"/>
    </row>
    <row r="4" spans="1:10" ht="15.75" customHeight="1">
      <c r="A4" s="96" t="s">
        <v>120</v>
      </c>
      <c r="B4" s="96"/>
      <c r="C4" s="96"/>
      <c r="D4" s="96"/>
      <c r="E4" s="96"/>
      <c r="F4" s="96"/>
      <c r="G4" s="3"/>
    </row>
    <row r="5" spans="1:10" ht="15.75">
      <c r="A5" s="10"/>
      <c r="B5" s="4"/>
      <c r="C5" s="4"/>
      <c r="D5" s="4"/>
      <c r="E5" s="4"/>
      <c r="F5" s="4"/>
    </row>
    <row r="6" spans="1:10" ht="29.25">
      <c r="A6" s="11" t="s">
        <v>0</v>
      </c>
      <c r="B6" s="11" t="s">
        <v>1</v>
      </c>
      <c r="C6" s="11" t="s">
        <v>2</v>
      </c>
      <c r="D6" s="11" t="s">
        <v>3</v>
      </c>
      <c r="E6" s="11" t="s">
        <v>4</v>
      </c>
      <c r="F6" s="11" t="s">
        <v>119</v>
      </c>
      <c r="J6" t="s">
        <v>127</v>
      </c>
    </row>
    <row r="7" spans="1:10" ht="14.25" customHeight="1">
      <c r="A7" s="12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</row>
    <row r="8" spans="1:10" ht="19.5" customHeight="1">
      <c r="A8" s="37" t="s">
        <v>5</v>
      </c>
      <c r="B8" s="73"/>
      <c r="C8" s="73"/>
      <c r="D8" s="73"/>
      <c r="E8" s="73"/>
      <c r="F8" s="40">
        <f>F9+F44+F51+F89+F102+F78+F58</f>
        <v>10608356.76</v>
      </c>
    </row>
    <row r="9" spans="1:10" ht="20.25" customHeight="1">
      <c r="A9" s="37" t="s">
        <v>6</v>
      </c>
      <c r="B9" s="38" t="s">
        <v>81</v>
      </c>
      <c r="C9" s="38"/>
      <c r="D9" s="73"/>
      <c r="E9" s="73"/>
      <c r="F9" s="40">
        <f>F10+F15+F33+F38+F29</f>
        <v>4180583.6900000004</v>
      </c>
    </row>
    <row r="10" spans="1:10" ht="47.25" customHeight="1">
      <c r="A10" s="37" t="s">
        <v>7</v>
      </c>
      <c r="B10" s="38" t="s">
        <v>81</v>
      </c>
      <c r="C10" s="38" t="s">
        <v>82</v>
      </c>
      <c r="D10" s="73"/>
      <c r="E10" s="73"/>
      <c r="F10" s="40">
        <f>F11</f>
        <v>739906</v>
      </c>
    </row>
    <row r="11" spans="1:10" ht="31.9" customHeight="1">
      <c r="A11" s="37" t="s">
        <v>8</v>
      </c>
      <c r="B11" s="38" t="s">
        <v>81</v>
      </c>
      <c r="C11" s="38" t="s">
        <v>82</v>
      </c>
      <c r="D11" s="39" t="s">
        <v>9</v>
      </c>
      <c r="E11" s="39"/>
      <c r="F11" s="40">
        <f>F12</f>
        <v>739906</v>
      </c>
    </row>
    <row r="12" spans="1:10" ht="17.25" customHeight="1">
      <c r="A12" s="36" t="s">
        <v>10</v>
      </c>
      <c r="B12" s="34" t="s">
        <v>81</v>
      </c>
      <c r="C12" s="34" t="s">
        <v>82</v>
      </c>
      <c r="D12" s="11" t="s">
        <v>11</v>
      </c>
      <c r="E12" s="11"/>
      <c r="F12" s="35">
        <f>F13</f>
        <v>739906</v>
      </c>
    </row>
    <row r="13" spans="1:10" ht="28.5">
      <c r="A13" s="36" t="s">
        <v>12</v>
      </c>
      <c r="B13" s="34" t="s">
        <v>81</v>
      </c>
      <c r="C13" s="34" t="s">
        <v>82</v>
      </c>
      <c r="D13" s="11" t="s">
        <v>13</v>
      </c>
      <c r="E13" s="11"/>
      <c r="F13" s="35">
        <f>F14</f>
        <v>739906</v>
      </c>
    </row>
    <row r="14" spans="1:10" ht="81" customHeight="1">
      <c r="A14" s="36" t="s">
        <v>101</v>
      </c>
      <c r="B14" s="34" t="s">
        <v>81</v>
      </c>
      <c r="C14" s="34" t="s">
        <v>82</v>
      </c>
      <c r="D14" s="11" t="s">
        <v>13</v>
      </c>
      <c r="E14" s="11">
        <v>100</v>
      </c>
      <c r="F14" s="35">
        <v>739906</v>
      </c>
    </row>
    <row r="15" spans="1:10" ht="21" customHeight="1">
      <c r="A15" s="37" t="s">
        <v>116</v>
      </c>
      <c r="B15" s="38" t="s">
        <v>81</v>
      </c>
      <c r="C15" s="38" t="s">
        <v>83</v>
      </c>
      <c r="D15" s="11"/>
      <c r="E15" s="11"/>
      <c r="F15" s="40">
        <f>F16+F21</f>
        <v>1868762.78</v>
      </c>
    </row>
    <row r="16" spans="1:10" ht="60.75" customHeight="1">
      <c r="A16" s="37" t="s">
        <v>105</v>
      </c>
      <c r="B16" s="38" t="s">
        <v>81</v>
      </c>
      <c r="C16" s="38" t="s">
        <v>83</v>
      </c>
      <c r="D16" s="39" t="s">
        <v>14</v>
      </c>
      <c r="E16" s="39"/>
      <c r="F16" s="40">
        <f>F17</f>
        <v>10200</v>
      </c>
    </row>
    <row r="17" spans="1:8" ht="90" customHeight="1">
      <c r="A17" s="36" t="s">
        <v>112</v>
      </c>
      <c r="B17" s="34" t="s">
        <v>81</v>
      </c>
      <c r="C17" s="34" t="s">
        <v>83</v>
      </c>
      <c r="D17" s="11" t="s">
        <v>15</v>
      </c>
      <c r="E17" s="11"/>
      <c r="F17" s="35">
        <f>F18</f>
        <v>10200</v>
      </c>
    </row>
    <row r="18" spans="1:8" ht="33" customHeight="1">
      <c r="A18" s="36" t="s">
        <v>16</v>
      </c>
      <c r="B18" s="34" t="s">
        <v>81</v>
      </c>
      <c r="C18" s="34" t="s">
        <v>83</v>
      </c>
      <c r="D18" s="11" t="s">
        <v>17</v>
      </c>
      <c r="E18" s="11"/>
      <c r="F18" s="35">
        <f>F19</f>
        <v>10200</v>
      </c>
    </row>
    <row r="19" spans="1:8" ht="28.5">
      <c r="A19" s="36" t="s">
        <v>18</v>
      </c>
      <c r="B19" s="34" t="s">
        <v>81</v>
      </c>
      <c r="C19" s="34" t="s">
        <v>83</v>
      </c>
      <c r="D19" s="11" t="s">
        <v>19</v>
      </c>
      <c r="E19" s="11"/>
      <c r="F19" s="35">
        <f>F20</f>
        <v>10200</v>
      </c>
    </row>
    <row r="20" spans="1:8" ht="42.75">
      <c r="A20" s="36" t="s">
        <v>20</v>
      </c>
      <c r="B20" s="34" t="s">
        <v>81</v>
      </c>
      <c r="C20" s="34" t="s">
        <v>83</v>
      </c>
      <c r="D20" s="11" t="s">
        <v>19</v>
      </c>
      <c r="E20" s="11">
        <v>200</v>
      </c>
      <c r="F20" s="35">
        <v>10200</v>
      </c>
    </row>
    <row r="21" spans="1:8" ht="30">
      <c r="A21" s="37" t="s">
        <v>21</v>
      </c>
      <c r="B21" s="38" t="s">
        <v>81</v>
      </c>
      <c r="C21" s="38" t="s">
        <v>83</v>
      </c>
      <c r="D21" s="39" t="s">
        <v>22</v>
      </c>
      <c r="E21" s="39"/>
      <c r="F21" s="40">
        <f>F22</f>
        <v>1858562.78</v>
      </c>
    </row>
    <row r="22" spans="1:8" ht="28.5">
      <c r="A22" s="36" t="s">
        <v>23</v>
      </c>
      <c r="B22" s="34" t="s">
        <v>81</v>
      </c>
      <c r="C22" s="34" t="s">
        <v>83</v>
      </c>
      <c r="D22" s="11" t="s">
        <v>24</v>
      </c>
      <c r="E22" s="11"/>
      <c r="F22" s="35">
        <f>F25+F23</f>
        <v>1858562.78</v>
      </c>
    </row>
    <row r="23" spans="1:8" ht="18" customHeight="1" thickBot="1">
      <c r="A23" s="58" t="s">
        <v>136</v>
      </c>
      <c r="B23" s="59" t="s">
        <v>81</v>
      </c>
      <c r="C23" s="59" t="s">
        <v>83</v>
      </c>
      <c r="D23" s="60" t="s">
        <v>137</v>
      </c>
      <c r="E23" s="60"/>
      <c r="F23" s="61">
        <f>F24</f>
        <v>36979.25</v>
      </c>
    </row>
    <row r="24" spans="1:8" ht="21.75" customHeight="1" thickBot="1">
      <c r="A24" s="58" t="s">
        <v>135</v>
      </c>
      <c r="B24" s="59" t="s">
        <v>81</v>
      </c>
      <c r="C24" s="59" t="s">
        <v>83</v>
      </c>
      <c r="D24" s="60" t="s">
        <v>137</v>
      </c>
      <c r="E24" s="60">
        <v>500</v>
      </c>
      <c r="F24" s="61">
        <v>36979.25</v>
      </c>
    </row>
    <row r="25" spans="1:8" ht="28.5">
      <c r="A25" s="36" t="s">
        <v>12</v>
      </c>
      <c r="B25" s="34" t="s">
        <v>81</v>
      </c>
      <c r="C25" s="34" t="s">
        <v>83</v>
      </c>
      <c r="D25" s="11" t="s">
        <v>25</v>
      </c>
      <c r="E25" s="11"/>
      <c r="F25" s="35">
        <f>F26+F27+F28</f>
        <v>1821583.53</v>
      </c>
      <c r="G25" s="6"/>
      <c r="H25" s="7"/>
    </row>
    <row r="26" spans="1:8" ht="81" customHeight="1">
      <c r="A26" s="36" t="s">
        <v>26</v>
      </c>
      <c r="B26" s="34" t="s">
        <v>81</v>
      </c>
      <c r="C26" s="34" t="s">
        <v>83</v>
      </c>
      <c r="D26" s="11" t="s">
        <v>25</v>
      </c>
      <c r="E26" s="11">
        <v>100</v>
      </c>
      <c r="F26" s="35">
        <f>1425519+50000</f>
        <v>1475519</v>
      </c>
    </row>
    <row r="27" spans="1:8" ht="42.75">
      <c r="A27" s="36" t="s">
        <v>20</v>
      </c>
      <c r="B27" s="34" t="s">
        <v>81</v>
      </c>
      <c r="C27" s="34" t="s">
        <v>83</v>
      </c>
      <c r="D27" s="11" t="s">
        <v>25</v>
      </c>
      <c r="E27" s="11">
        <v>200</v>
      </c>
      <c r="F27" s="35">
        <v>346064.41</v>
      </c>
    </row>
    <row r="28" spans="1:8" ht="19.5" customHeight="1">
      <c r="A28" s="36" t="s">
        <v>40</v>
      </c>
      <c r="B28" s="34" t="s">
        <v>81</v>
      </c>
      <c r="C28" s="34" t="s">
        <v>83</v>
      </c>
      <c r="D28" s="11" t="s">
        <v>25</v>
      </c>
      <c r="E28" s="11">
        <v>800</v>
      </c>
      <c r="F28" s="35">
        <v>0.12</v>
      </c>
    </row>
    <row r="29" spans="1:8" ht="45" customHeight="1" thickBot="1">
      <c r="A29" s="107" t="s">
        <v>160</v>
      </c>
      <c r="B29" s="108" t="s">
        <v>81</v>
      </c>
      <c r="C29" s="108" t="s">
        <v>158</v>
      </c>
      <c r="D29" s="109"/>
      <c r="E29" s="80"/>
      <c r="F29" s="110">
        <f>F30</f>
        <v>24400</v>
      </c>
    </row>
    <row r="30" spans="1:8" ht="45" customHeight="1" thickBot="1">
      <c r="A30" s="107" t="s">
        <v>161</v>
      </c>
      <c r="B30" s="111" t="s">
        <v>81</v>
      </c>
      <c r="C30" s="111" t="s">
        <v>158</v>
      </c>
      <c r="D30" s="112" t="s">
        <v>163</v>
      </c>
      <c r="E30" s="80"/>
      <c r="F30" s="81">
        <f>F31</f>
        <v>24400</v>
      </c>
    </row>
    <row r="31" spans="1:8" ht="30.75" customHeight="1" thickBot="1">
      <c r="A31" s="107" t="s">
        <v>162</v>
      </c>
      <c r="B31" s="111" t="s">
        <v>81</v>
      </c>
      <c r="C31" s="111" t="s">
        <v>158</v>
      </c>
      <c r="D31" s="113" t="s">
        <v>159</v>
      </c>
      <c r="E31" s="80"/>
      <c r="F31" s="81">
        <f>F32</f>
        <v>24400</v>
      </c>
    </row>
    <row r="32" spans="1:8" ht="45" customHeight="1" thickBot="1">
      <c r="A32" s="107" t="s">
        <v>134</v>
      </c>
      <c r="B32" s="79" t="s">
        <v>81</v>
      </c>
      <c r="C32" s="79" t="s">
        <v>158</v>
      </c>
      <c r="D32" s="113" t="s">
        <v>159</v>
      </c>
      <c r="E32" s="113">
        <v>500</v>
      </c>
      <c r="F32" s="114">
        <v>24400</v>
      </c>
    </row>
    <row r="33" spans="1:6" ht="20.25" customHeight="1">
      <c r="A33" s="37" t="s">
        <v>27</v>
      </c>
      <c r="B33" s="38" t="s">
        <v>81</v>
      </c>
      <c r="C33" s="38">
        <v>11</v>
      </c>
      <c r="D33" s="39"/>
      <c r="E33" s="74"/>
      <c r="F33" s="40">
        <f>F34</f>
        <v>1000</v>
      </c>
    </row>
    <row r="34" spans="1:6" ht="16.5" customHeight="1">
      <c r="A34" s="36" t="s">
        <v>28</v>
      </c>
      <c r="B34" s="34" t="s">
        <v>81</v>
      </c>
      <c r="C34" s="34">
        <v>11</v>
      </c>
      <c r="D34" s="11" t="s">
        <v>29</v>
      </c>
      <c r="E34" s="11"/>
      <c r="F34" s="35">
        <f>F35</f>
        <v>1000</v>
      </c>
    </row>
    <row r="35" spans="1:6" ht="24.75" customHeight="1">
      <c r="A35" s="36" t="s">
        <v>27</v>
      </c>
      <c r="B35" s="34" t="s">
        <v>81</v>
      </c>
      <c r="C35" s="34">
        <v>11</v>
      </c>
      <c r="D35" s="11" t="s">
        <v>30</v>
      </c>
      <c r="E35" s="11"/>
      <c r="F35" s="35">
        <f>F36</f>
        <v>1000</v>
      </c>
    </row>
    <row r="36" spans="1:6" ht="26.25" customHeight="1">
      <c r="A36" s="36" t="s">
        <v>31</v>
      </c>
      <c r="B36" s="34" t="s">
        <v>81</v>
      </c>
      <c r="C36" s="34">
        <v>11</v>
      </c>
      <c r="D36" s="11" t="s">
        <v>32</v>
      </c>
      <c r="E36" s="11"/>
      <c r="F36" s="35">
        <f>F37</f>
        <v>1000</v>
      </c>
    </row>
    <row r="37" spans="1:6" ht="26.25" customHeight="1">
      <c r="A37" s="36" t="s">
        <v>40</v>
      </c>
      <c r="B37" s="34" t="s">
        <v>81</v>
      </c>
      <c r="C37" s="34">
        <v>11</v>
      </c>
      <c r="D37" s="11" t="s">
        <v>32</v>
      </c>
      <c r="E37" s="11">
        <v>800</v>
      </c>
      <c r="F37" s="35">
        <v>1000</v>
      </c>
    </row>
    <row r="38" spans="1:6" ht="24" customHeight="1">
      <c r="A38" s="37" t="s">
        <v>33</v>
      </c>
      <c r="B38" s="38" t="s">
        <v>81</v>
      </c>
      <c r="C38" s="38">
        <v>13</v>
      </c>
      <c r="D38" s="39"/>
      <c r="E38" s="39"/>
      <c r="F38" s="40">
        <f>F39</f>
        <v>1546514.91</v>
      </c>
    </row>
    <row r="39" spans="1:6" ht="40.5" customHeight="1">
      <c r="A39" s="37" t="s">
        <v>34</v>
      </c>
      <c r="B39" s="38" t="s">
        <v>81</v>
      </c>
      <c r="C39" s="38">
        <v>13</v>
      </c>
      <c r="D39" s="39" t="s">
        <v>35</v>
      </c>
      <c r="E39" s="39"/>
      <c r="F39" s="40">
        <f>F40</f>
        <v>1546514.91</v>
      </c>
    </row>
    <row r="40" spans="1:6" ht="28.5">
      <c r="A40" s="36" t="s">
        <v>36</v>
      </c>
      <c r="B40" s="34" t="s">
        <v>81</v>
      </c>
      <c r="C40" s="34">
        <v>13</v>
      </c>
      <c r="D40" s="11" t="s">
        <v>37</v>
      </c>
      <c r="E40" s="11"/>
      <c r="F40" s="35">
        <f>F41</f>
        <v>1546514.91</v>
      </c>
    </row>
    <row r="41" spans="1:6" ht="28.5">
      <c r="A41" s="36" t="s">
        <v>38</v>
      </c>
      <c r="B41" s="34" t="s">
        <v>81</v>
      </c>
      <c r="C41" s="34">
        <v>13</v>
      </c>
      <c r="D41" s="11" t="s">
        <v>39</v>
      </c>
      <c r="E41" s="11"/>
      <c r="F41" s="35">
        <f>F42+F43</f>
        <v>1546514.91</v>
      </c>
    </row>
    <row r="42" spans="1:6" ht="42.75">
      <c r="A42" s="36" t="s">
        <v>20</v>
      </c>
      <c r="B42" s="34" t="s">
        <v>81</v>
      </c>
      <c r="C42" s="34">
        <v>13</v>
      </c>
      <c r="D42" s="11" t="s">
        <v>39</v>
      </c>
      <c r="E42" s="11">
        <v>200</v>
      </c>
      <c r="F42" s="35">
        <v>1224330.4099999999</v>
      </c>
    </row>
    <row r="43" spans="1:6" ht="24" customHeight="1">
      <c r="A43" s="36" t="s">
        <v>40</v>
      </c>
      <c r="B43" s="34" t="s">
        <v>81</v>
      </c>
      <c r="C43" s="34">
        <v>13</v>
      </c>
      <c r="D43" s="11" t="s">
        <v>39</v>
      </c>
      <c r="E43" s="11">
        <v>800</v>
      </c>
      <c r="F43" s="35">
        <v>322184.5</v>
      </c>
    </row>
    <row r="44" spans="1:6" ht="18" customHeight="1">
      <c r="A44" s="37" t="s">
        <v>41</v>
      </c>
      <c r="B44" s="38" t="s">
        <v>82</v>
      </c>
      <c r="C44" s="38"/>
      <c r="D44" s="39"/>
      <c r="E44" s="39"/>
      <c r="F44" s="40">
        <f>F45</f>
        <v>97989</v>
      </c>
    </row>
    <row r="45" spans="1:6" ht="18.75" customHeight="1">
      <c r="A45" s="37" t="s">
        <v>42</v>
      </c>
      <c r="B45" s="38" t="s">
        <v>82</v>
      </c>
      <c r="C45" s="38" t="s">
        <v>84</v>
      </c>
      <c r="D45" s="39"/>
      <c r="E45" s="39"/>
      <c r="F45" s="40">
        <f>F46</f>
        <v>97989</v>
      </c>
    </row>
    <row r="46" spans="1:6" ht="28.5">
      <c r="A46" s="36" t="s">
        <v>43</v>
      </c>
      <c r="B46" s="34" t="s">
        <v>82</v>
      </c>
      <c r="C46" s="34" t="s">
        <v>84</v>
      </c>
      <c r="D46" s="11" t="s">
        <v>44</v>
      </c>
      <c r="E46" s="11"/>
      <c r="F46" s="35">
        <f>F47</f>
        <v>97989</v>
      </c>
    </row>
    <row r="47" spans="1:6" ht="28.5">
      <c r="A47" s="36" t="s">
        <v>45</v>
      </c>
      <c r="B47" s="34" t="s">
        <v>82</v>
      </c>
      <c r="C47" s="34" t="s">
        <v>84</v>
      </c>
      <c r="D47" s="11" t="s">
        <v>46</v>
      </c>
      <c r="E47" s="11"/>
      <c r="F47" s="35">
        <f>F48</f>
        <v>97989</v>
      </c>
    </row>
    <row r="48" spans="1:6" ht="41.25" customHeight="1">
      <c r="A48" s="36" t="s">
        <v>47</v>
      </c>
      <c r="B48" s="34" t="s">
        <v>82</v>
      </c>
      <c r="C48" s="34" t="s">
        <v>84</v>
      </c>
      <c r="D48" s="11" t="s">
        <v>48</v>
      </c>
      <c r="E48" s="11"/>
      <c r="F48" s="35">
        <f>F49+F50</f>
        <v>97989</v>
      </c>
    </row>
    <row r="49" spans="1:6" ht="79.5" customHeight="1">
      <c r="A49" s="36" t="s">
        <v>26</v>
      </c>
      <c r="B49" s="34" t="s">
        <v>82</v>
      </c>
      <c r="C49" s="34" t="s">
        <v>84</v>
      </c>
      <c r="D49" s="11" t="s">
        <v>48</v>
      </c>
      <c r="E49" s="11">
        <v>100</v>
      </c>
      <c r="F49" s="35">
        <v>42595.28</v>
      </c>
    </row>
    <row r="50" spans="1:6" ht="42.75">
      <c r="A50" s="36" t="s">
        <v>20</v>
      </c>
      <c r="B50" s="34" t="s">
        <v>82</v>
      </c>
      <c r="C50" s="34" t="s">
        <v>84</v>
      </c>
      <c r="D50" s="11" t="s">
        <v>48</v>
      </c>
      <c r="E50" s="11">
        <v>200</v>
      </c>
      <c r="F50" s="35">
        <v>55393.72</v>
      </c>
    </row>
    <row r="51" spans="1:6" ht="30">
      <c r="A51" s="37" t="s">
        <v>49</v>
      </c>
      <c r="B51" s="38" t="s">
        <v>84</v>
      </c>
      <c r="C51" s="38"/>
      <c r="D51" s="11"/>
      <c r="E51" s="11"/>
      <c r="F51" s="40">
        <f>F52</f>
        <v>18719.599999999999</v>
      </c>
    </row>
    <row r="52" spans="1:6" ht="56.25" customHeight="1">
      <c r="A52" s="68" t="s">
        <v>124</v>
      </c>
      <c r="B52" s="38" t="s">
        <v>84</v>
      </c>
      <c r="C52" s="38">
        <v>10</v>
      </c>
      <c r="D52" s="39"/>
      <c r="E52" s="39"/>
      <c r="F52" s="40">
        <f t="shared" ref="F52:F56" si="0">F53</f>
        <v>18719.599999999999</v>
      </c>
    </row>
    <row r="53" spans="1:6" ht="96.75" customHeight="1">
      <c r="A53" s="37" t="s">
        <v>106</v>
      </c>
      <c r="B53" s="34" t="s">
        <v>84</v>
      </c>
      <c r="C53" s="34">
        <v>10</v>
      </c>
      <c r="D53" s="11" t="s">
        <v>50</v>
      </c>
      <c r="E53" s="11"/>
      <c r="F53" s="35">
        <f>F54</f>
        <v>18719.599999999999</v>
      </c>
    </row>
    <row r="54" spans="1:6" ht="155.25" customHeight="1">
      <c r="A54" s="36" t="s">
        <v>107</v>
      </c>
      <c r="B54" s="34" t="s">
        <v>84</v>
      </c>
      <c r="C54" s="34">
        <v>10</v>
      </c>
      <c r="D54" s="11" t="s">
        <v>51</v>
      </c>
      <c r="E54" s="11"/>
      <c r="F54" s="35">
        <f t="shared" si="0"/>
        <v>18719.599999999999</v>
      </c>
    </row>
    <row r="55" spans="1:6" ht="57" customHeight="1">
      <c r="A55" s="36" t="s">
        <v>52</v>
      </c>
      <c r="B55" s="34" t="s">
        <v>84</v>
      </c>
      <c r="C55" s="34">
        <v>10</v>
      </c>
      <c r="D55" s="11" t="s">
        <v>53</v>
      </c>
      <c r="E55" s="11"/>
      <c r="F55" s="35">
        <f t="shared" si="0"/>
        <v>18719.599999999999</v>
      </c>
    </row>
    <row r="56" spans="1:6" ht="30.2" customHeight="1">
      <c r="A56" s="36" t="s">
        <v>54</v>
      </c>
      <c r="B56" s="34" t="s">
        <v>84</v>
      </c>
      <c r="C56" s="34">
        <v>10</v>
      </c>
      <c r="D56" s="11" t="s">
        <v>55</v>
      </c>
      <c r="E56" s="11"/>
      <c r="F56" s="35">
        <f t="shared" si="0"/>
        <v>18719.599999999999</v>
      </c>
    </row>
    <row r="57" spans="1:6" ht="42.75">
      <c r="A57" s="36" t="s">
        <v>20</v>
      </c>
      <c r="B57" s="34" t="s">
        <v>84</v>
      </c>
      <c r="C57" s="34">
        <v>10</v>
      </c>
      <c r="D57" s="11" t="s">
        <v>55</v>
      </c>
      <c r="E57" s="11">
        <v>200</v>
      </c>
      <c r="F57" s="35">
        <v>18719.599999999999</v>
      </c>
    </row>
    <row r="58" spans="1:6" ht="18" customHeight="1" thickBot="1">
      <c r="A58" s="118" t="s">
        <v>133</v>
      </c>
      <c r="B58" s="119" t="s">
        <v>83</v>
      </c>
      <c r="C58" s="119"/>
      <c r="D58" s="120"/>
      <c r="E58" s="120"/>
      <c r="F58" s="121">
        <f>F59+F65</f>
        <v>411785.89</v>
      </c>
    </row>
    <row r="59" spans="1:6" ht="19.5" customHeight="1" thickBot="1">
      <c r="A59" s="122" t="s">
        <v>164</v>
      </c>
      <c r="B59" s="119" t="s">
        <v>83</v>
      </c>
      <c r="C59" s="119" t="s">
        <v>165</v>
      </c>
      <c r="D59" s="120"/>
      <c r="E59" s="120"/>
      <c r="F59" s="121">
        <f>F60</f>
        <v>287785.89</v>
      </c>
    </row>
    <row r="60" spans="1:6" ht="87" thickBot="1">
      <c r="A60" s="116" t="s">
        <v>166</v>
      </c>
      <c r="B60" s="59" t="s">
        <v>83</v>
      </c>
      <c r="C60" s="59" t="s">
        <v>165</v>
      </c>
      <c r="D60" s="60" t="s">
        <v>167</v>
      </c>
      <c r="E60" s="60"/>
      <c r="F60" s="61">
        <f>F61</f>
        <v>287785.89</v>
      </c>
    </row>
    <row r="61" spans="1:6" ht="129.75" thickBot="1">
      <c r="A61" s="115" t="s">
        <v>168</v>
      </c>
      <c r="B61" s="59" t="s">
        <v>83</v>
      </c>
      <c r="C61" s="59" t="s">
        <v>165</v>
      </c>
      <c r="D61" s="117" t="s">
        <v>169</v>
      </c>
      <c r="E61" s="117"/>
      <c r="F61" s="61">
        <f>F62</f>
        <v>287785.89</v>
      </c>
    </row>
    <row r="62" spans="1:6" ht="115.5" thickBot="1">
      <c r="A62" s="115" t="s">
        <v>170</v>
      </c>
      <c r="B62" s="59" t="s">
        <v>83</v>
      </c>
      <c r="C62" s="59" t="s">
        <v>165</v>
      </c>
      <c r="D62" s="117" t="s">
        <v>171</v>
      </c>
      <c r="E62" s="117"/>
      <c r="F62" s="61">
        <f>F63</f>
        <v>287785.89</v>
      </c>
    </row>
    <row r="63" spans="1:6" ht="44.25" thickBot="1">
      <c r="A63" s="115" t="s">
        <v>172</v>
      </c>
      <c r="B63" s="59" t="s">
        <v>83</v>
      </c>
      <c r="C63" s="59" t="s">
        <v>165</v>
      </c>
      <c r="D63" s="117" t="s">
        <v>173</v>
      </c>
      <c r="E63" s="117"/>
      <c r="F63" s="61">
        <f>F64</f>
        <v>287785.89</v>
      </c>
    </row>
    <row r="64" spans="1:6" ht="44.25" thickBot="1">
      <c r="A64" s="115" t="s">
        <v>20</v>
      </c>
      <c r="B64" s="59" t="s">
        <v>83</v>
      </c>
      <c r="C64" s="59" t="s">
        <v>165</v>
      </c>
      <c r="D64" s="117" t="s">
        <v>173</v>
      </c>
      <c r="E64" s="117">
        <v>200</v>
      </c>
      <c r="F64" s="61">
        <v>287785.89</v>
      </c>
    </row>
    <row r="65" spans="1:6" ht="30">
      <c r="A65" s="37" t="s">
        <v>148</v>
      </c>
      <c r="B65" s="34" t="s">
        <v>83</v>
      </c>
      <c r="C65" s="34" t="s">
        <v>129</v>
      </c>
      <c r="D65" s="39"/>
      <c r="E65" s="39"/>
      <c r="F65" s="40">
        <f>F66+F72</f>
        <v>124000</v>
      </c>
    </row>
    <row r="66" spans="1:6" ht="45">
      <c r="A66" s="37" t="s">
        <v>34</v>
      </c>
      <c r="B66" s="38" t="s">
        <v>83</v>
      </c>
      <c r="C66" s="38" t="s">
        <v>129</v>
      </c>
      <c r="D66" s="39" t="s">
        <v>35</v>
      </c>
      <c r="E66" s="39"/>
      <c r="F66" s="40">
        <f>F67</f>
        <v>82000</v>
      </c>
    </row>
    <row r="67" spans="1:6" ht="28.5">
      <c r="A67" s="36" t="s">
        <v>94</v>
      </c>
      <c r="B67" s="34" t="s">
        <v>83</v>
      </c>
      <c r="C67" s="34" t="s">
        <v>129</v>
      </c>
      <c r="D67" s="11" t="s">
        <v>37</v>
      </c>
      <c r="E67" s="39"/>
      <c r="F67" s="35">
        <f>F68+F70</f>
        <v>82000</v>
      </c>
    </row>
    <row r="68" spans="1:6" ht="28.5">
      <c r="A68" s="36" t="s">
        <v>128</v>
      </c>
      <c r="B68" s="34" t="s">
        <v>83</v>
      </c>
      <c r="C68" s="34" t="s">
        <v>129</v>
      </c>
      <c r="D68" s="11" t="s">
        <v>130</v>
      </c>
      <c r="E68" s="11"/>
      <c r="F68" s="35">
        <f>F69</f>
        <v>49000</v>
      </c>
    </row>
    <row r="69" spans="1:6" ht="42.75">
      <c r="A69" s="36" t="s">
        <v>20</v>
      </c>
      <c r="B69" s="34" t="s">
        <v>83</v>
      </c>
      <c r="C69" s="34" t="s">
        <v>129</v>
      </c>
      <c r="D69" s="11" t="s">
        <v>130</v>
      </c>
      <c r="E69" s="11">
        <v>200</v>
      </c>
      <c r="F69" s="35">
        <v>49000</v>
      </c>
    </row>
    <row r="70" spans="1:6">
      <c r="A70" s="42" t="s">
        <v>131</v>
      </c>
      <c r="B70" s="34" t="s">
        <v>83</v>
      </c>
      <c r="C70" s="34" t="s">
        <v>129</v>
      </c>
      <c r="D70" s="11" t="s">
        <v>132</v>
      </c>
      <c r="E70" s="11"/>
      <c r="F70" s="35">
        <f>F71</f>
        <v>33000</v>
      </c>
    </row>
    <row r="71" spans="1:6" ht="42.75">
      <c r="A71" s="43" t="s">
        <v>20</v>
      </c>
      <c r="B71" s="34" t="s">
        <v>83</v>
      </c>
      <c r="C71" s="34" t="s">
        <v>129</v>
      </c>
      <c r="D71" s="11" t="s">
        <v>132</v>
      </c>
      <c r="E71" s="11">
        <v>200</v>
      </c>
      <c r="F71" s="35">
        <v>33000</v>
      </c>
    </row>
    <row r="72" spans="1:6" ht="45.75" thickBot="1">
      <c r="A72" s="90" t="s">
        <v>149</v>
      </c>
      <c r="B72" s="34" t="s">
        <v>83</v>
      </c>
      <c r="C72" s="34" t="s">
        <v>129</v>
      </c>
      <c r="D72" s="60" t="s">
        <v>151</v>
      </c>
      <c r="E72" s="11"/>
      <c r="F72" s="40">
        <f>F73</f>
        <v>42000</v>
      </c>
    </row>
    <row r="73" spans="1:6" ht="43.5" thickBot="1">
      <c r="A73" s="89" t="s">
        <v>150</v>
      </c>
      <c r="B73" s="34" t="s">
        <v>83</v>
      </c>
      <c r="C73" s="34" t="s">
        <v>129</v>
      </c>
      <c r="D73" s="59" t="s">
        <v>152</v>
      </c>
      <c r="E73" s="11"/>
      <c r="F73" s="35">
        <f>F74+F76</f>
        <v>42000</v>
      </c>
    </row>
    <row r="74" spans="1:6" ht="57.75" thickBot="1">
      <c r="A74" s="43" t="s">
        <v>153</v>
      </c>
      <c r="B74" s="34" t="s">
        <v>83</v>
      </c>
      <c r="C74" s="34" t="s">
        <v>129</v>
      </c>
      <c r="D74" s="59" t="s">
        <v>154</v>
      </c>
      <c r="E74" s="11"/>
      <c r="F74" s="35">
        <f>F75</f>
        <v>29400</v>
      </c>
    </row>
    <row r="75" spans="1:6" ht="43.5" thickBot="1">
      <c r="A75" s="43" t="s">
        <v>20</v>
      </c>
      <c r="B75" s="34" t="s">
        <v>83</v>
      </c>
      <c r="C75" s="34" t="s">
        <v>129</v>
      </c>
      <c r="D75" s="59" t="s">
        <v>154</v>
      </c>
      <c r="E75" s="11">
        <v>200</v>
      </c>
      <c r="F75" s="35">
        <v>29400</v>
      </c>
    </row>
    <row r="76" spans="1:6" ht="57.75" thickBot="1">
      <c r="A76" s="43" t="s">
        <v>155</v>
      </c>
      <c r="B76" s="34" t="s">
        <v>83</v>
      </c>
      <c r="C76" s="34" t="s">
        <v>129</v>
      </c>
      <c r="D76" s="59" t="s">
        <v>156</v>
      </c>
      <c r="E76" s="11"/>
      <c r="F76" s="35">
        <f>F77</f>
        <v>12600</v>
      </c>
    </row>
    <row r="77" spans="1:6" ht="43.5" thickBot="1">
      <c r="A77" s="43" t="s">
        <v>20</v>
      </c>
      <c r="B77" s="34" t="s">
        <v>83</v>
      </c>
      <c r="C77" s="34" t="s">
        <v>129</v>
      </c>
      <c r="D77" s="59" t="s">
        <v>156</v>
      </c>
      <c r="E77" s="11">
        <v>200</v>
      </c>
      <c r="F77" s="35">
        <v>12600</v>
      </c>
    </row>
    <row r="78" spans="1:6" ht="18" customHeight="1">
      <c r="A78" s="37" t="s">
        <v>56</v>
      </c>
      <c r="B78" s="38" t="s">
        <v>85</v>
      </c>
      <c r="C78" s="38"/>
      <c r="D78" s="39"/>
      <c r="E78" s="39"/>
      <c r="F78" s="40">
        <f>F79</f>
        <v>2624497.61</v>
      </c>
    </row>
    <row r="79" spans="1:6" ht="19.5" customHeight="1">
      <c r="A79" s="37" t="s">
        <v>57</v>
      </c>
      <c r="B79" s="38" t="s">
        <v>85</v>
      </c>
      <c r="C79" s="38" t="s">
        <v>84</v>
      </c>
      <c r="D79" s="39"/>
      <c r="E79" s="39"/>
      <c r="F79" s="40">
        <f>F80</f>
        <v>2624497.61</v>
      </c>
    </row>
    <row r="80" spans="1:6" ht="74.25" customHeight="1">
      <c r="A80" s="37" t="s">
        <v>109</v>
      </c>
      <c r="B80" s="75" t="s">
        <v>85</v>
      </c>
      <c r="C80" s="75" t="s">
        <v>84</v>
      </c>
      <c r="D80" s="41" t="s">
        <v>58</v>
      </c>
      <c r="E80" s="41"/>
      <c r="F80" s="76">
        <f>F81</f>
        <v>2624497.61</v>
      </c>
    </row>
    <row r="81" spans="1:6" ht="78.75" customHeight="1">
      <c r="A81" s="36" t="s">
        <v>113</v>
      </c>
      <c r="B81" s="34" t="s">
        <v>85</v>
      </c>
      <c r="C81" s="34" t="s">
        <v>84</v>
      </c>
      <c r="D81" s="11" t="s">
        <v>59</v>
      </c>
      <c r="E81" s="11"/>
      <c r="F81" s="35">
        <f>F82+F84</f>
        <v>2624497.61</v>
      </c>
    </row>
    <row r="82" spans="1:6" ht="45" customHeight="1">
      <c r="A82" s="36" t="s">
        <v>145</v>
      </c>
      <c r="B82" s="34" t="s">
        <v>85</v>
      </c>
      <c r="C82" s="34" t="s">
        <v>84</v>
      </c>
      <c r="D82" s="11" t="s">
        <v>144</v>
      </c>
      <c r="E82" s="11"/>
      <c r="F82" s="35">
        <f>F83</f>
        <v>160400</v>
      </c>
    </row>
    <row r="83" spans="1:6" ht="45.75" customHeight="1">
      <c r="A83" s="43" t="s">
        <v>20</v>
      </c>
      <c r="B83" s="34" t="s">
        <v>85</v>
      </c>
      <c r="C83" s="34" t="s">
        <v>84</v>
      </c>
      <c r="D83" s="11" t="s">
        <v>144</v>
      </c>
      <c r="E83" s="11">
        <v>200</v>
      </c>
      <c r="F83" s="35">
        <v>160400</v>
      </c>
    </row>
    <row r="84" spans="1:6" ht="28.5">
      <c r="A84" s="36" t="s">
        <v>60</v>
      </c>
      <c r="B84" s="34" t="s">
        <v>85</v>
      </c>
      <c r="C84" s="34" t="s">
        <v>84</v>
      </c>
      <c r="D84" s="11" t="s">
        <v>61</v>
      </c>
      <c r="E84" s="11"/>
      <c r="F84" s="35">
        <f>F85+F87</f>
        <v>2464097.61</v>
      </c>
    </row>
    <row r="85" spans="1:6" ht="42.75">
      <c r="A85" s="36" t="s">
        <v>142</v>
      </c>
      <c r="B85" s="34" t="s">
        <v>85</v>
      </c>
      <c r="C85" s="34" t="s">
        <v>84</v>
      </c>
      <c r="D85" s="77" t="s">
        <v>146</v>
      </c>
      <c r="E85" s="11"/>
      <c r="F85" s="35">
        <f>F86</f>
        <v>250000</v>
      </c>
    </row>
    <row r="86" spans="1:6" ht="85.5">
      <c r="A86" s="36" t="s">
        <v>143</v>
      </c>
      <c r="B86" s="34" t="s">
        <v>85</v>
      </c>
      <c r="C86" s="34" t="s">
        <v>84</v>
      </c>
      <c r="D86" s="77" t="s">
        <v>146</v>
      </c>
      <c r="E86" s="77">
        <v>400</v>
      </c>
      <c r="F86" s="35">
        <v>250000</v>
      </c>
    </row>
    <row r="87" spans="1:6" ht="22.5" customHeight="1">
      <c r="A87" s="36" t="s">
        <v>62</v>
      </c>
      <c r="B87" s="34" t="s">
        <v>85</v>
      </c>
      <c r="C87" s="34" t="s">
        <v>84</v>
      </c>
      <c r="D87" s="11" t="s">
        <v>63</v>
      </c>
      <c r="E87" s="11"/>
      <c r="F87" s="35">
        <f>F88</f>
        <v>2214097.61</v>
      </c>
    </row>
    <row r="88" spans="1:6" ht="45" customHeight="1">
      <c r="A88" s="36" t="s">
        <v>20</v>
      </c>
      <c r="B88" s="34" t="s">
        <v>85</v>
      </c>
      <c r="C88" s="34" t="s">
        <v>84</v>
      </c>
      <c r="D88" s="11" t="s">
        <v>63</v>
      </c>
      <c r="E88" s="11">
        <v>200</v>
      </c>
      <c r="F88" s="35">
        <v>2214097.61</v>
      </c>
    </row>
    <row r="89" spans="1:6" ht="19.5" customHeight="1">
      <c r="A89" s="37" t="s">
        <v>64</v>
      </c>
      <c r="B89" s="38" t="s">
        <v>86</v>
      </c>
      <c r="C89" s="38"/>
      <c r="D89" s="39"/>
      <c r="E89" s="39"/>
      <c r="F89" s="40">
        <f>F90</f>
        <v>2684244.96</v>
      </c>
    </row>
    <row r="90" spans="1:6" ht="19.5" customHeight="1">
      <c r="A90" s="37" t="s">
        <v>65</v>
      </c>
      <c r="B90" s="38" t="s">
        <v>86</v>
      </c>
      <c r="C90" s="38" t="s">
        <v>81</v>
      </c>
      <c r="D90" s="39"/>
      <c r="E90" s="39"/>
      <c r="F90" s="40">
        <f>F91</f>
        <v>2684244.96</v>
      </c>
    </row>
    <row r="91" spans="1:6" ht="47.65" customHeight="1">
      <c r="A91" s="36" t="s">
        <v>103</v>
      </c>
      <c r="B91" s="34" t="s">
        <v>86</v>
      </c>
      <c r="C91" s="34" t="s">
        <v>81</v>
      </c>
      <c r="D91" s="11" t="s">
        <v>66</v>
      </c>
      <c r="E91" s="11"/>
      <c r="F91" s="35">
        <f>F92</f>
        <v>2684244.96</v>
      </c>
    </row>
    <row r="92" spans="1:6" ht="61.9" customHeight="1">
      <c r="A92" s="36" t="s">
        <v>102</v>
      </c>
      <c r="B92" s="34" t="s">
        <v>86</v>
      </c>
      <c r="C92" s="34">
        <v>1</v>
      </c>
      <c r="D92" s="11" t="s">
        <v>67</v>
      </c>
      <c r="E92" s="11"/>
      <c r="F92" s="35">
        <f>F93</f>
        <v>2684244.96</v>
      </c>
    </row>
    <row r="93" spans="1:6" ht="69.75" customHeight="1">
      <c r="A93" s="36" t="s">
        <v>100</v>
      </c>
      <c r="B93" s="34" t="s">
        <v>86</v>
      </c>
      <c r="C93" s="34" t="s">
        <v>81</v>
      </c>
      <c r="D93" s="11" t="s">
        <v>68</v>
      </c>
      <c r="E93" s="11"/>
      <c r="F93" s="35">
        <f>F96+F98+F94</f>
        <v>2684244.96</v>
      </c>
    </row>
    <row r="94" spans="1:6" ht="60.75" customHeight="1">
      <c r="A94" s="33" t="s">
        <v>114</v>
      </c>
      <c r="B94" s="78" t="s">
        <v>86</v>
      </c>
      <c r="C94" s="78" t="s">
        <v>81</v>
      </c>
      <c r="D94" s="79" t="s">
        <v>115</v>
      </c>
      <c r="E94" s="80"/>
      <c r="F94" s="81">
        <f>F95</f>
        <v>693725</v>
      </c>
    </row>
    <row r="95" spans="1:6" ht="78.75" customHeight="1">
      <c r="A95" s="33" t="s">
        <v>26</v>
      </c>
      <c r="B95" s="78" t="s">
        <v>86</v>
      </c>
      <c r="C95" s="78" t="s">
        <v>81</v>
      </c>
      <c r="D95" s="79" t="s">
        <v>115</v>
      </c>
      <c r="E95" s="80">
        <v>100</v>
      </c>
      <c r="F95" s="81">
        <v>693725</v>
      </c>
    </row>
    <row r="96" spans="1:6" ht="47.25" customHeight="1">
      <c r="A96" s="36" t="s">
        <v>99</v>
      </c>
      <c r="B96" s="38" t="s">
        <v>86</v>
      </c>
      <c r="C96" s="38" t="s">
        <v>81</v>
      </c>
      <c r="D96" s="34" t="s">
        <v>98</v>
      </c>
      <c r="E96" s="11"/>
      <c r="F96" s="35">
        <f>F97</f>
        <v>1415466.41</v>
      </c>
    </row>
    <row r="97" spans="1:6" ht="83.25" customHeight="1">
      <c r="A97" s="36" t="s">
        <v>26</v>
      </c>
      <c r="B97" s="38" t="s">
        <v>86</v>
      </c>
      <c r="C97" s="38" t="s">
        <v>81</v>
      </c>
      <c r="D97" s="34" t="s">
        <v>98</v>
      </c>
      <c r="E97" s="11">
        <v>100</v>
      </c>
      <c r="F97" s="35">
        <v>1415466.41</v>
      </c>
    </row>
    <row r="98" spans="1:6" ht="28.5">
      <c r="A98" s="36" t="s">
        <v>69</v>
      </c>
      <c r="B98" s="34" t="s">
        <v>86</v>
      </c>
      <c r="C98" s="34" t="s">
        <v>81</v>
      </c>
      <c r="D98" s="11" t="s">
        <v>70</v>
      </c>
      <c r="E98" s="11"/>
      <c r="F98" s="35">
        <f>F99+F101+F100</f>
        <v>575053.55000000005</v>
      </c>
    </row>
    <row r="99" spans="1:6" ht="42.75">
      <c r="A99" s="36" t="s">
        <v>20</v>
      </c>
      <c r="B99" s="34" t="s">
        <v>86</v>
      </c>
      <c r="C99" s="34" t="s">
        <v>81</v>
      </c>
      <c r="D99" s="11" t="s">
        <v>70</v>
      </c>
      <c r="E99" s="11">
        <v>200</v>
      </c>
      <c r="F99" s="35">
        <v>301457.28999999998</v>
      </c>
    </row>
    <row r="100" spans="1:6" ht="28.5">
      <c r="A100" s="36" t="s">
        <v>79</v>
      </c>
      <c r="B100" s="34" t="s">
        <v>86</v>
      </c>
      <c r="C100" s="34" t="s">
        <v>81</v>
      </c>
      <c r="D100" s="11" t="s">
        <v>70</v>
      </c>
      <c r="E100" s="11">
        <v>300</v>
      </c>
      <c r="F100" s="35">
        <v>260256.76</v>
      </c>
    </row>
    <row r="101" spans="1:6" ht="20.25" customHeight="1">
      <c r="A101" s="36" t="s">
        <v>40</v>
      </c>
      <c r="B101" s="34" t="s">
        <v>86</v>
      </c>
      <c r="C101" s="34" t="s">
        <v>81</v>
      </c>
      <c r="D101" s="11" t="s">
        <v>70</v>
      </c>
      <c r="E101" s="11">
        <v>800</v>
      </c>
      <c r="F101" s="35">
        <v>13339.5</v>
      </c>
    </row>
    <row r="102" spans="1:6" ht="20.25" customHeight="1">
      <c r="A102" s="37" t="s">
        <v>71</v>
      </c>
      <c r="B102" s="38">
        <v>10</v>
      </c>
      <c r="C102" s="38"/>
      <c r="D102" s="39"/>
      <c r="E102" s="39"/>
      <c r="F102" s="40">
        <f t="shared" ref="F102:F107" si="1">F103</f>
        <v>590536.01</v>
      </c>
    </row>
    <row r="103" spans="1:6" ht="20.25" customHeight="1">
      <c r="A103" s="37" t="s">
        <v>72</v>
      </c>
      <c r="B103" s="38">
        <v>10</v>
      </c>
      <c r="C103" s="38" t="s">
        <v>81</v>
      </c>
      <c r="D103" s="11"/>
      <c r="E103" s="11"/>
      <c r="F103" s="40">
        <f t="shared" si="1"/>
        <v>590536.01</v>
      </c>
    </row>
    <row r="104" spans="1:6" ht="59.25" customHeight="1">
      <c r="A104" s="37" t="s">
        <v>110</v>
      </c>
      <c r="B104" s="34">
        <v>10</v>
      </c>
      <c r="C104" s="34" t="s">
        <v>81</v>
      </c>
      <c r="D104" s="11" t="s">
        <v>73</v>
      </c>
      <c r="E104" s="11"/>
      <c r="F104" s="35">
        <f t="shared" si="1"/>
        <v>590536.01</v>
      </c>
    </row>
    <row r="105" spans="1:6" ht="80.25" customHeight="1">
      <c r="A105" s="36" t="s">
        <v>111</v>
      </c>
      <c r="B105" s="34">
        <v>10</v>
      </c>
      <c r="C105" s="34" t="s">
        <v>81</v>
      </c>
      <c r="D105" s="11" t="s">
        <v>74</v>
      </c>
      <c r="E105" s="11"/>
      <c r="F105" s="35">
        <f t="shared" si="1"/>
        <v>590536.01</v>
      </c>
    </row>
    <row r="106" spans="1:6" ht="98.25" customHeight="1">
      <c r="A106" s="36" t="s">
        <v>75</v>
      </c>
      <c r="B106" s="34">
        <v>10</v>
      </c>
      <c r="C106" s="34" t="s">
        <v>81</v>
      </c>
      <c r="D106" s="11" t="s">
        <v>76</v>
      </c>
      <c r="E106" s="11"/>
      <c r="F106" s="35">
        <f t="shared" si="1"/>
        <v>590536.01</v>
      </c>
    </row>
    <row r="107" spans="1:6" ht="28.5">
      <c r="A107" s="36" t="s">
        <v>77</v>
      </c>
      <c r="B107" s="34">
        <v>10</v>
      </c>
      <c r="C107" s="34" t="s">
        <v>81</v>
      </c>
      <c r="D107" s="11" t="s">
        <v>78</v>
      </c>
      <c r="E107" s="11"/>
      <c r="F107" s="35">
        <f t="shared" si="1"/>
        <v>590536.01</v>
      </c>
    </row>
    <row r="108" spans="1:6" ht="28.5" customHeight="1">
      <c r="A108" s="36" t="s">
        <v>79</v>
      </c>
      <c r="B108" s="34">
        <v>10</v>
      </c>
      <c r="C108" s="34" t="s">
        <v>81</v>
      </c>
      <c r="D108" s="11" t="s">
        <v>80</v>
      </c>
      <c r="E108" s="11">
        <v>300</v>
      </c>
      <c r="F108" s="35">
        <v>590536.01</v>
      </c>
    </row>
    <row r="109" spans="1:6">
      <c r="A109" s="1"/>
    </row>
  </sheetData>
  <mergeCells count="4">
    <mergeCell ref="A1:F1"/>
    <mergeCell ref="A2:F2"/>
    <mergeCell ref="A4:F4"/>
    <mergeCell ref="A3:F3"/>
  </mergeCells>
  <pageMargins left="0.48" right="0.19" top="0.2" bottom="0.26" header="0.18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12"/>
  <sheetViews>
    <sheetView topLeftCell="A37" zoomScale="80" zoomScaleNormal="80" workbookViewId="0">
      <selection activeCell="E65" sqref="E65:F69"/>
    </sheetView>
  </sheetViews>
  <sheetFormatPr defaultRowHeight="15"/>
  <cols>
    <col min="1" max="1" width="50.28515625" customWidth="1"/>
    <col min="2" max="2" width="5.7109375" customWidth="1"/>
    <col min="3" max="4" width="4.42578125" customWidth="1"/>
    <col min="5" max="5" width="16.28515625" customWidth="1"/>
    <col min="6" max="6" width="5" customWidth="1"/>
    <col min="7" max="7" width="15.7109375" customWidth="1"/>
  </cols>
  <sheetData>
    <row r="1" spans="1:8" ht="15.75">
      <c r="A1" s="94" t="s">
        <v>125</v>
      </c>
      <c r="B1" s="94"/>
      <c r="C1" s="94"/>
      <c r="D1" s="94"/>
      <c r="E1" s="94"/>
      <c r="F1" s="94"/>
      <c r="G1" s="94"/>
    </row>
    <row r="2" spans="1:8" ht="114" customHeight="1">
      <c r="A2" s="95" t="str">
        <f>'Прил5 2022'!A2:F2</f>
        <v xml:space="preserve">                                                                                                к решению от "22" декабря 2021г. № 80                          Собрания депутатов Разветьевского сельсовета 
Железногорского района "О бюджете муниципального образования
                                  "Разветьевский сельсовет" Железногорского района Курской области                                                                        на 2022 год и плановый период 2023 и 2024 годов»
(в редакции решения Собрания депутатов 
Разветьевского сельсовета Железногорского района
от 22.12.2022г.№ 115)
                                                  </v>
      </c>
      <c r="B2" s="95"/>
      <c r="C2" s="95"/>
      <c r="D2" s="95"/>
      <c r="E2" s="95"/>
      <c r="F2" s="95"/>
      <c r="G2" s="95"/>
    </row>
    <row r="3" spans="1:8" ht="12.2" customHeight="1">
      <c r="A3" s="25"/>
      <c r="B3" s="25"/>
      <c r="C3" s="4"/>
      <c r="D3" s="4"/>
      <c r="E3" s="4"/>
      <c r="F3" s="4"/>
      <c r="G3" s="4"/>
    </row>
    <row r="4" spans="1:8" ht="65.25" customHeight="1">
      <c r="A4" s="98" t="s">
        <v>117</v>
      </c>
      <c r="B4" s="98"/>
      <c r="C4" s="98"/>
      <c r="D4" s="98"/>
      <c r="E4" s="98"/>
      <c r="F4" s="98"/>
      <c r="G4" s="98"/>
      <c r="H4" s="2"/>
    </row>
    <row r="5" spans="1:8" ht="16.5" customHeight="1">
      <c r="A5" s="102" t="s">
        <v>121</v>
      </c>
      <c r="B5" s="102"/>
      <c r="C5" s="102"/>
      <c r="D5" s="102"/>
      <c r="E5" s="102"/>
      <c r="F5" s="102"/>
      <c r="G5" s="102"/>
      <c r="H5" s="3"/>
    </row>
    <row r="6" spans="1:8" ht="15" customHeight="1">
      <c r="A6" s="10"/>
      <c r="B6" s="10"/>
      <c r="C6" s="4"/>
      <c r="D6" s="4"/>
      <c r="E6" s="4"/>
      <c r="F6" s="4"/>
      <c r="G6" s="10"/>
    </row>
    <row r="7" spans="1:8" ht="106.5" customHeight="1">
      <c r="A7" s="17" t="s">
        <v>0</v>
      </c>
      <c r="B7" s="20" t="s">
        <v>89</v>
      </c>
      <c r="C7" s="26" t="s">
        <v>1</v>
      </c>
      <c r="D7" s="26" t="s">
        <v>2</v>
      </c>
      <c r="E7" s="26" t="s">
        <v>3</v>
      </c>
      <c r="F7" s="26" t="s">
        <v>4</v>
      </c>
      <c r="G7" s="26" t="s">
        <v>119</v>
      </c>
    </row>
    <row r="8" spans="1:8" ht="15.75">
      <c r="A8" s="26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</row>
    <row r="9" spans="1:8" ht="15.75">
      <c r="A9" s="13" t="s">
        <v>87</v>
      </c>
      <c r="B9" s="14"/>
      <c r="C9" s="17"/>
      <c r="D9" s="17"/>
      <c r="E9" s="17"/>
      <c r="F9" s="17"/>
      <c r="G9" s="15">
        <f>G11+G50+G57+G90+G105+G78+G64+G35</f>
        <v>10608356.76</v>
      </c>
    </row>
    <row r="10" spans="1:8" ht="31.5">
      <c r="A10" s="13" t="s">
        <v>88</v>
      </c>
      <c r="B10" s="16" t="s">
        <v>90</v>
      </c>
      <c r="C10" s="17"/>
      <c r="D10" s="17"/>
      <c r="E10" s="17"/>
      <c r="F10" s="17"/>
      <c r="G10" s="15"/>
    </row>
    <row r="11" spans="1:8" ht="15.75">
      <c r="A11" s="13" t="s">
        <v>6</v>
      </c>
      <c r="B11" s="16" t="s">
        <v>90</v>
      </c>
      <c r="C11" s="16" t="s">
        <v>81</v>
      </c>
      <c r="D11" s="16"/>
      <c r="E11" s="17"/>
      <c r="F11" s="17"/>
      <c r="G11" s="15">
        <f>G12+G21+G39+G44</f>
        <v>4156183.6900000004</v>
      </c>
    </row>
    <row r="12" spans="1:8" ht="58.5" customHeight="1">
      <c r="A12" s="13" t="s">
        <v>7</v>
      </c>
      <c r="B12" s="16" t="s">
        <v>90</v>
      </c>
      <c r="C12" s="16" t="s">
        <v>81</v>
      </c>
      <c r="D12" s="16" t="s">
        <v>82</v>
      </c>
      <c r="E12" s="17"/>
      <c r="F12" s="17"/>
      <c r="G12" s="15">
        <f>G13</f>
        <v>739906</v>
      </c>
    </row>
    <row r="13" spans="1:8" ht="30.6" customHeight="1">
      <c r="A13" s="13" t="s">
        <v>8</v>
      </c>
      <c r="B13" s="16" t="s">
        <v>90</v>
      </c>
      <c r="C13" s="16" t="s">
        <v>81</v>
      </c>
      <c r="D13" s="16" t="s">
        <v>82</v>
      </c>
      <c r="E13" s="17" t="s">
        <v>9</v>
      </c>
      <c r="F13" s="17"/>
      <c r="G13" s="15">
        <f>G14</f>
        <v>739906</v>
      </c>
    </row>
    <row r="14" spans="1:8" ht="15.75">
      <c r="A14" s="18" t="s">
        <v>10</v>
      </c>
      <c r="B14" s="19" t="s">
        <v>90</v>
      </c>
      <c r="C14" s="19" t="s">
        <v>81</v>
      </c>
      <c r="D14" s="19" t="s">
        <v>82</v>
      </c>
      <c r="E14" s="20" t="s">
        <v>11</v>
      </c>
      <c r="F14" s="20"/>
      <c r="G14" s="21">
        <f>G15</f>
        <v>739906</v>
      </c>
    </row>
    <row r="15" spans="1:8">
      <c r="A15" s="99" t="s">
        <v>12</v>
      </c>
      <c r="B15" s="100" t="s">
        <v>90</v>
      </c>
      <c r="C15" s="100" t="s">
        <v>81</v>
      </c>
      <c r="D15" s="100" t="s">
        <v>82</v>
      </c>
      <c r="E15" s="101" t="s">
        <v>13</v>
      </c>
      <c r="F15" s="101"/>
      <c r="G15" s="103">
        <f>G17</f>
        <v>739906</v>
      </c>
    </row>
    <row r="16" spans="1:8">
      <c r="A16" s="99"/>
      <c r="B16" s="100"/>
      <c r="C16" s="100"/>
      <c r="D16" s="100"/>
      <c r="E16" s="101"/>
      <c r="F16" s="101"/>
      <c r="G16" s="103"/>
    </row>
    <row r="17" spans="1:9">
      <c r="A17" s="99" t="s">
        <v>101</v>
      </c>
      <c r="B17" s="100" t="s">
        <v>90</v>
      </c>
      <c r="C17" s="100" t="s">
        <v>81</v>
      </c>
      <c r="D17" s="100" t="s">
        <v>82</v>
      </c>
      <c r="E17" s="101" t="s">
        <v>13</v>
      </c>
      <c r="F17" s="101">
        <v>100</v>
      </c>
      <c r="G17" s="103">
        <f>'Прил5 2022'!F14</f>
        <v>739906</v>
      </c>
    </row>
    <row r="18" spans="1:9">
      <c r="A18" s="99"/>
      <c r="B18" s="100"/>
      <c r="C18" s="100"/>
      <c r="D18" s="100"/>
      <c r="E18" s="101"/>
      <c r="F18" s="101"/>
      <c r="G18" s="103"/>
    </row>
    <row r="19" spans="1:9">
      <c r="A19" s="99"/>
      <c r="B19" s="100"/>
      <c r="C19" s="100"/>
      <c r="D19" s="100"/>
      <c r="E19" s="101"/>
      <c r="F19" s="101"/>
      <c r="G19" s="103"/>
    </row>
    <row r="20" spans="1:9" ht="46.5" customHeight="1">
      <c r="A20" s="99"/>
      <c r="B20" s="100"/>
      <c r="C20" s="100"/>
      <c r="D20" s="100"/>
      <c r="E20" s="101"/>
      <c r="F20" s="101"/>
      <c r="G20" s="103"/>
    </row>
    <row r="21" spans="1:9" ht="31.5">
      <c r="A21" s="13" t="s">
        <v>116</v>
      </c>
      <c r="B21" s="16" t="s">
        <v>90</v>
      </c>
      <c r="C21" s="16" t="s">
        <v>81</v>
      </c>
      <c r="D21" s="16" t="s">
        <v>83</v>
      </c>
      <c r="E21" s="16"/>
      <c r="F21" s="17"/>
      <c r="G21" s="15">
        <f>G22+G27</f>
        <v>1868762.78</v>
      </c>
    </row>
    <row r="22" spans="1:9" ht="76.5" customHeight="1">
      <c r="A22" s="13" t="s">
        <v>105</v>
      </c>
      <c r="B22" s="16" t="s">
        <v>90</v>
      </c>
      <c r="C22" s="16" t="s">
        <v>81</v>
      </c>
      <c r="D22" s="16" t="s">
        <v>83</v>
      </c>
      <c r="E22" s="17" t="s">
        <v>14</v>
      </c>
      <c r="F22" s="17"/>
      <c r="G22" s="15">
        <f>G23</f>
        <v>10200</v>
      </c>
    </row>
    <row r="23" spans="1:9" ht="104.25" customHeight="1">
      <c r="A23" s="18" t="s">
        <v>112</v>
      </c>
      <c r="B23" s="19" t="s">
        <v>90</v>
      </c>
      <c r="C23" s="19" t="s">
        <v>81</v>
      </c>
      <c r="D23" s="19" t="s">
        <v>83</v>
      </c>
      <c r="E23" s="20" t="s">
        <v>15</v>
      </c>
      <c r="F23" s="20"/>
      <c r="G23" s="21">
        <f>G24</f>
        <v>10200</v>
      </c>
    </row>
    <row r="24" spans="1:9" ht="42.75" customHeight="1">
      <c r="A24" s="18" t="s">
        <v>16</v>
      </c>
      <c r="B24" s="19" t="s">
        <v>90</v>
      </c>
      <c r="C24" s="19" t="s">
        <v>81</v>
      </c>
      <c r="D24" s="19" t="s">
        <v>83</v>
      </c>
      <c r="E24" s="20" t="s">
        <v>17</v>
      </c>
      <c r="F24" s="20"/>
      <c r="G24" s="21">
        <f>G25</f>
        <v>10200</v>
      </c>
    </row>
    <row r="25" spans="1:9" ht="27" customHeight="1">
      <c r="A25" s="18" t="s">
        <v>18</v>
      </c>
      <c r="B25" s="19" t="s">
        <v>90</v>
      </c>
      <c r="C25" s="19" t="s">
        <v>81</v>
      </c>
      <c r="D25" s="19" t="s">
        <v>83</v>
      </c>
      <c r="E25" s="20" t="s">
        <v>19</v>
      </c>
      <c r="F25" s="20"/>
      <c r="G25" s="21">
        <f>G26</f>
        <v>10200</v>
      </c>
    </row>
    <row r="26" spans="1:9" ht="42.75" customHeight="1">
      <c r="A26" s="18" t="s">
        <v>20</v>
      </c>
      <c r="B26" s="19" t="s">
        <v>90</v>
      </c>
      <c r="C26" s="19" t="s">
        <v>81</v>
      </c>
      <c r="D26" s="19" t="s">
        <v>83</v>
      </c>
      <c r="E26" s="20" t="s">
        <v>19</v>
      </c>
      <c r="F26" s="20">
        <v>200</v>
      </c>
      <c r="G26" s="21">
        <f>'Прил5 2022'!F20</f>
        <v>10200</v>
      </c>
    </row>
    <row r="27" spans="1:9" ht="31.5">
      <c r="A27" s="13" t="s">
        <v>21</v>
      </c>
      <c r="B27" s="16" t="s">
        <v>90</v>
      </c>
      <c r="C27" s="16" t="s">
        <v>81</v>
      </c>
      <c r="D27" s="16" t="s">
        <v>83</v>
      </c>
      <c r="E27" s="17" t="s">
        <v>22</v>
      </c>
      <c r="F27" s="17"/>
      <c r="G27" s="15">
        <f>G28</f>
        <v>1858562.78</v>
      </c>
    </row>
    <row r="28" spans="1:9" ht="30" customHeight="1">
      <c r="A28" s="18" t="s">
        <v>23</v>
      </c>
      <c r="B28" s="19" t="s">
        <v>90</v>
      </c>
      <c r="C28" s="19" t="s">
        <v>81</v>
      </c>
      <c r="D28" s="19" t="s">
        <v>83</v>
      </c>
      <c r="E28" s="20" t="s">
        <v>24</v>
      </c>
      <c r="F28" s="20"/>
      <c r="G28" s="21">
        <f>G29+G31</f>
        <v>1858562.78</v>
      </c>
    </row>
    <row r="29" spans="1:9" ht="28.5" customHeight="1" thickBot="1">
      <c r="A29" s="58" t="s">
        <v>136</v>
      </c>
      <c r="B29" s="57" t="s">
        <v>90</v>
      </c>
      <c r="C29" s="57" t="s">
        <v>81</v>
      </c>
      <c r="D29" s="57" t="s">
        <v>83</v>
      </c>
      <c r="E29" s="60" t="s">
        <v>137</v>
      </c>
      <c r="F29" s="60"/>
      <c r="G29" s="61">
        <f>G30</f>
        <v>36979.25</v>
      </c>
      <c r="H29" s="6"/>
      <c r="I29" s="7"/>
    </row>
    <row r="30" spans="1:9" ht="16.5" thickBot="1">
      <c r="A30" s="58" t="s">
        <v>135</v>
      </c>
      <c r="B30" s="57" t="s">
        <v>90</v>
      </c>
      <c r="C30" s="57" t="s">
        <v>81</v>
      </c>
      <c r="D30" s="57" t="s">
        <v>83</v>
      </c>
      <c r="E30" s="60" t="s">
        <v>137</v>
      </c>
      <c r="F30" s="60">
        <v>500</v>
      </c>
      <c r="G30" s="61">
        <v>36979.25</v>
      </c>
      <c r="H30" s="6"/>
      <c r="I30" s="7"/>
    </row>
    <row r="31" spans="1:9" ht="30.75">
      <c r="A31" s="63" t="s">
        <v>12</v>
      </c>
      <c r="B31" s="64" t="s">
        <v>90</v>
      </c>
      <c r="C31" s="64" t="s">
        <v>81</v>
      </c>
      <c r="D31" s="64" t="s">
        <v>83</v>
      </c>
      <c r="E31" s="65" t="s">
        <v>25</v>
      </c>
      <c r="F31" s="65"/>
      <c r="G31" s="66">
        <f>G32+G33+G34</f>
        <v>1821583.53</v>
      </c>
      <c r="H31" s="6"/>
      <c r="I31" s="7"/>
    </row>
    <row r="32" spans="1:9" ht="90">
      <c r="A32" s="18" t="s">
        <v>26</v>
      </c>
      <c r="B32" s="19" t="s">
        <v>90</v>
      </c>
      <c r="C32" s="19" t="s">
        <v>81</v>
      </c>
      <c r="D32" s="19" t="s">
        <v>83</v>
      </c>
      <c r="E32" s="20" t="s">
        <v>25</v>
      </c>
      <c r="F32" s="20">
        <v>100</v>
      </c>
      <c r="G32" s="21">
        <f>'Прил5 2022'!F26</f>
        <v>1475519</v>
      </c>
    </row>
    <row r="33" spans="1:7" ht="45">
      <c r="A33" s="18" t="s">
        <v>20</v>
      </c>
      <c r="B33" s="19" t="s">
        <v>90</v>
      </c>
      <c r="C33" s="19" t="s">
        <v>81</v>
      </c>
      <c r="D33" s="19" t="s">
        <v>83</v>
      </c>
      <c r="E33" s="20" t="s">
        <v>25</v>
      </c>
      <c r="F33" s="20">
        <v>200</v>
      </c>
      <c r="G33" s="21">
        <f>'Прил5 2022'!F27</f>
        <v>346064.41</v>
      </c>
    </row>
    <row r="34" spans="1:7" ht="20.25" customHeight="1">
      <c r="A34" s="48" t="s">
        <v>40</v>
      </c>
      <c r="B34" s="49" t="s">
        <v>90</v>
      </c>
      <c r="C34" s="49" t="s">
        <v>81</v>
      </c>
      <c r="D34" s="49" t="s">
        <v>83</v>
      </c>
      <c r="E34" s="50" t="s">
        <v>25</v>
      </c>
      <c r="F34" s="45">
        <v>800</v>
      </c>
      <c r="G34" s="44">
        <f>'Прил5 2022'!F28</f>
        <v>0.12</v>
      </c>
    </row>
    <row r="35" spans="1:7" ht="63" customHeight="1" thickBot="1">
      <c r="A35" s="123" t="s">
        <v>160</v>
      </c>
      <c r="B35" s="16" t="s">
        <v>90</v>
      </c>
      <c r="C35" s="16" t="s">
        <v>81</v>
      </c>
      <c r="D35" s="16" t="s">
        <v>158</v>
      </c>
      <c r="E35" s="17"/>
      <c r="F35" s="17"/>
      <c r="G35" s="15">
        <f>G36</f>
        <v>24400</v>
      </c>
    </row>
    <row r="36" spans="1:7" ht="48" customHeight="1" thickBot="1">
      <c r="A36" s="107" t="s">
        <v>161</v>
      </c>
      <c r="B36" s="93" t="s">
        <v>90</v>
      </c>
      <c r="C36" s="93" t="s">
        <v>81</v>
      </c>
      <c r="D36" s="93" t="s">
        <v>158</v>
      </c>
      <c r="E36" s="92" t="s">
        <v>174</v>
      </c>
      <c r="F36" s="92"/>
      <c r="G36" s="91">
        <f>G37</f>
        <v>24400</v>
      </c>
    </row>
    <row r="37" spans="1:7" ht="33" customHeight="1" thickBot="1">
      <c r="A37" s="107" t="s">
        <v>162</v>
      </c>
      <c r="B37" s="93" t="s">
        <v>90</v>
      </c>
      <c r="C37" s="93" t="s">
        <v>81</v>
      </c>
      <c r="D37" s="93" t="s">
        <v>158</v>
      </c>
      <c r="E37" s="92" t="s">
        <v>159</v>
      </c>
      <c r="F37" s="92"/>
      <c r="G37" s="91">
        <f>G38</f>
        <v>24400</v>
      </c>
    </row>
    <row r="38" spans="1:7" ht="48.75" customHeight="1" thickBot="1">
      <c r="A38" s="107" t="s">
        <v>134</v>
      </c>
      <c r="B38" s="93" t="s">
        <v>90</v>
      </c>
      <c r="C38" s="93" t="s">
        <v>81</v>
      </c>
      <c r="D38" s="93" t="s">
        <v>158</v>
      </c>
      <c r="E38" s="92" t="s">
        <v>159</v>
      </c>
      <c r="F38" s="92">
        <v>500</v>
      </c>
      <c r="G38" s="91">
        <v>24400</v>
      </c>
    </row>
    <row r="39" spans="1:7" ht="19.5" customHeight="1">
      <c r="A39" s="13" t="s">
        <v>27</v>
      </c>
      <c r="B39" s="16" t="s">
        <v>90</v>
      </c>
      <c r="C39" s="16" t="s">
        <v>81</v>
      </c>
      <c r="D39" s="16">
        <v>11</v>
      </c>
      <c r="E39" s="17"/>
      <c r="F39" s="27"/>
      <c r="G39" s="15">
        <f>G40</f>
        <v>1000</v>
      </c>
    </row>
    <row r="40" spans="1:7" ht="15" customHeight="1">
      <c r="A40" s="18" t="s">
        <v>28</v>
      </c>
      <c r="B40" s="19" t="s">
        <v>90</v>
      </c>
      <c r="C40" s="19" t="s">
        <v>81</v>
      </c>
      <c r="D40" s="19">
        <v>11</v>
      </c>
      <c r="E40" s="20" t="s">
        <v>29</v>
      </c>
      <c r="F40" s="20"/>
      <c r="G40" s="21">
        <f>G41</f>
        <v>1000</v>
      </c>
    </row>
    <row r="41" spans="1:7" ht="15.75">
      <c r="A41" s="18" t="s">
        <v>27</v>
      </c>
      <c r="B41" s="19" t="s">
        <v>90</v>
      </c>
      <c r="C41" s="19" t="s">
        <v>81</v>
      </c>
      <c r="D41" s="19">
        <v>11</v>
      </c>
      <c r="E41" s="20" t="s">
        <v>30</v>
      </c>
      <c r="F41" s="20"/>
      <c r="G41" s="21">
        <f>G42</f>
        <v>1000</v>
      </c>
    </row>
    <row r="42" spans="1:7" ht="21" customHeight="1">
      <c r="A42" s="18" t="s">
        <v>31</v>
      </c>
      <c r="B42" s="19" t="s">
        <v>90</v>
      </c>
      <c r="C42" s="19" t="s">
        <v>81</v>
      </c>
      <c r="D42" s="19">
        <v>11</v>
      </c>
      <c r="E42" s="20" t="s">
        <v>32</v>
      </c>
      <c r="F42" s="20"/>
      <c r="G42" s="21">
        <f>G43</f>
        <v>1000</v>
      </c>
    </row>
    <row r="43" spans="1:7" ht="20.25" customHeight="1">
      <c r="A43" s="18" t="s">
        <v>40</v>
      </c>
      <c r="B43" s="19" t="s">
        <v>90</v>
      </c>
      <c r="C43" s="19" t="s">
        <v>81</v>
      </c>
      <c r="D43" s="19">
        <v>11</v>
      </c>
      <c r="E43" s="20" t="s">
        <v>32</v>
      </c>
      <c r="F43" s="20">
        <v>800</v>
      </c>
      <c r="G43" s="21">
        <f>'Прил5 2022'!F37</f>
        <v>1000</v>
      </c>
    </row>
    <row r="44" spans="1:7" ht="20.25" customHeight="1">
      <c r="A44" s="13" t="s">
        <v>33</v>
      </c>
      <c r="B44" s="16" t="s">
        <v>90</v>
      </c>
      <c r="C44" s="16" t="s">
        <v>81</v>
      </c>
      <c r="D44" s="16">
        <v>13</v>
      </c>
      <c r="E44" s="17"/>
      <c r="F44" s="17"/>
      <c r="G44" s="15">
        <f>G45</f>
        <v>1546514.91</v>
      </c>
    </row>
    <row r="45" spans="1:7" ht="47.25">
      <c r="A45" s="13" t="s">
        <v>34</v>
      </c>
      <c r="B45" s="16" t="s">
        <v>90</v>
      </c>
      <c r="C45" s="16" t="s">
        <v>81</v>
      </c>
      <c r="D45" s="16">
        <v>13</v>
      </c>
      <c r="E45" s="17" t="s">
        <v>35</v>
      </c>
      <c r="F45" s="17"/>
      <c r="G45" s="15">
        <f>G46</f>
        <v>1546514.91</v>
      </c>
    </row>
    <row r="46" spans="1:7" ht="30">
      <c r="A46" s="18" t="s">
        <v>36</v>
      </c>
      <c r="B46" s="19" t="s">
        <v>90</v>
      </c>
      <c r="C46" s="19" t="s">
        <v>81</v>
      </c>
      <c r="D46" s="19">
        <v>13</v>
      </c>
      <c r="E46" s="20" t="s">
        <v>37</v>
      </c>
      <c r="F46" s="20"/>
      <c r="G46" s="21">
        <f>G47</f>
        <v>1546514.91</v>
      </c>
    </row>
    <row r="47" spans="1:7" ht="30.75">
      <c r="A47" s="18" t="s">
        <v>38</v>
      </c>
      <c r="B47" s="19" t="s">
        <v>90</v>
      </c>
      <c r="C47" s="19" t="s">
        <v>81</v>
      </c>
      <c r="D47" s="19">
        <v>13</v>
      </c>
      <c r="E47" s="20" t="s">
        <v>39</v>
      </c>
      <c r="F47" s="20"/>
      <c r="G47" s="21">
        <f>G48+G49</f>
        <v>1546514.91</v>
      </c>
    </row>
    <row r="48" spans="1:7" ht="45">
      <c r="A48" s="18" t="s">
        <v>20</v>
      </c>
      <c r="B48" s="19" t="s">
        <v>90</v>
      </c>
      <c r="C48" s="19" t="s">
        <v>81</v>
      </c>
      <c r="D48" s="19">
        <v>13</v>
      </c>
      <c r="E48" s="20" t="s">
        <v>39</v>
      </c>
      <c r="F48" s="20">
        <v>200</v>
      </c>
      <c r="G48" s="21">
        <f>'Прил5 2022'!F42</f>
        <v>1224330.4099999999</v>
      </c>
    </row>
    <row r="49" spans="1:14" ht="24.75" customHeight="1">
      <c r="A49" s="18" t="s">
        <v>40</v>
      </c>
      <c r="B49" s="19" t="s">
        <v>90</v>
      </c>
      <c r="C49" s="19" t="s">
        <v>81</v>
      </c>
      <c r="D49" s="19">
        <v>13</v>
      </c>
      <c r="E49" s="20" t="s">
        <v>39</v>
      </c>
      <c r="F49" s="20">
        <v>800</v>
      </c>
      <c r="G49" s="21">
        <f>'Прил5 2022'!F43</f>
        <v>322184.5</v>
      </c>
    </row>
    <row r="50" spans="1:14" ht="15.75">
      <c r="A50" s="13" t="s">
        <v>41</v>
      </c>
      <c r="B50" s="16" t="s">
        <v>90</v>
      </c>
      <c r="C50" s="16" t="s">
        <v>82</v>
      </c>
      <c r="D50" s="16"/>
      <c r="E50" s="17"/>
      <c r="F50" s="17"/>
      <c r="G50" s="15">
        <f>G51</f>
        <v>97989</v>
      </c>
    </row>
    <row r="51" spans="1:14" ht="31.5">
      <c r="A51" s="13" t="s">
        <v>42</v>
      </c>
      <c r="B51" s="16" t="s">
        <v>90</v>
      </c>
      <c r="C51" s="16" t="s">
        <v>82</v>
      </c>
      <c r="D51" s="16" t="s">
        <v>84</v>
      </c>
      <c r="E51" s="17"/>
      <c r="F51" s="17"/>
      <c r="G51" s="15">
        <f>G52</f>
        <v>97989</v>
      </c>
    </row>
    <row r="52" spans="1:14" ht="30">
      <c r="A52" s="18" t="s">
        <v>43</v>
      </c>
      <c r="B52" s="19" t="s">
        <v>90</v>
      </c>
      <c r="C52" s="19" t="s">
        <v>82</v>
      </c>
      <c r="D52" s="19" t="s">
        <v>84</v>
      </c>
      <c r="E52" s="20" t="s">
        <v>44</v>
      </c>
      <c r="F52" s="20"/>
      <c r="G52" s="21">
        <f>G53</f>
        <v>97989</v>
      </c>
    </row>
    <row r="53" spans="1:14" ht="30">
      <c r="A53" s="18" t="s">
        <v>45</v>
      </c>
      <c r="B53" s="19" t="s">
        <v>90</v>
      </c>
      <c r="C53" s="19" t="s">
        <v>82</v>
      </c>
      <c r="D53" s="19" t="s">
        <v>84</v>
      </c>
      <c r="E53" s="20" t="s">
        <v>46</v>
      </c>
      <c r="F53" s="20"/>
      <c r="G53" s="21">
        <f>G54</f>
        <v>97989</v>
      </c>
    </row>
    <row r="54" spans="1:14" ht="44.25" customHeight="1">
      <c r="A54" s="18" t="s">
        <v>47</v>
      </c>
      <c r="B54" s="19" t="s">
        <v>90</v>
      </c>
      <c r="C54" s="19" t="s">
        <v>82</v>
      </c>
      <c r="D54" s="19" t="s">
        <v>84</v>
      </c>
      <c r="E54" s="20" t="s">
        <v>48</v>
      </c>
      <c r="F54" s="20"/>
      <c r="G54" s="21">
        <f>G55+G56</f>
        <v>97989</v>
      </c>
      <c r="J54" s="7"/>
      <c r="K54" s="7"/>
      <c r="L54" s="7"/>
      <c r="M54" s="7"/>
      <c r="N54" s="7"/>
    </row>
    <row r="55" spans="1:14" ht="90">
      <c r="A55" s="18" t="s">
        <v>26</v>
      </c>
      <c r="B55" s="19" t="s">
        <v>90</v>
      </c>
      <c r="C55" s="19" t="s">
        <v>82</v>
      </c>
      <c r="D55" s="19" t="s">
        <v>84</v>
      </c>
      <c r="E55" s="20" t="s">
        <v>48</v>
      </c>
      <c r="F55" s="20">
        <v>100</v>
      </c>
      <c r="G55" s="21">
        <f>'Прил5 2022'!F49</f>
        <v>42595.28</v>
      </c>
    </row>
    <row r="56" spans="1:14" ht="45">
      <c r="A56" s="18" t="s">
        <v>20</v>
      </c>
      <c r="B56" s="19" t="s">
        <v>90</v>
      </c>
      <c r="C56" s="19" t="s">
        <v>82</v>
      </c>
      <c r="D56" s="19" t="s">
        <v>84</v>
      </c>
      <c r="E56" s="20" t="s">
        <v>48</v>
      </c>
      <c r="F56" s="20">
        <v>200</v>
      </c>
      <c r="G56" s="21">
        <f>'Прил5 2022'!F50</f>
        <v>55393.72</v>
      </c>
    </row>
    <row r="57" spans="1:14" ht="31.5">
      <c r="A57" s="13" t="s">
        <v>49</v>
      </c>
      <c r="B57" s="16" t="s">
        <v>90</v>
      </c>
      <c r="C57" s="16" t="s">
        <v>84</v>
      </c>
      <c r="D57" s="16"/>
      <c r="E57" s="20"/>
      <c r="F57" s="20"/>
      <c r="G57" s="15">
        <f>G58</f>
        <v>18719.599999999999</v>
      </c>
    </row>
    <row r="58" spans="1:14" ht="63">
      <c r="A58" s="13" t="s">
        <v>124</v>
      </c>
      <c r="B58" s="16" t="s">
        <v>90</v>
      </c>
      <c r="C58" s="16" t="s">
        <v>84</v>
      </c>
      <c r="D58" s="16">
        <v>10</v>
      </c>
      <c r="E58" s="17"/>
      <c r="F58" s="17"/>
      <c r="G58" s="15">
        <f t="shared" ref="G58:G62" si="0">G59</f>
        <v>18719.599999999999</v>
      </c>
    </row>
    <row r="59" spans="1:14" ht="139.5" customHeight="1">
      <c r="A59" s="13" t="s">
        <v>106</v>
      </c>
      <c r="B59" s="19" t="s">
        <v>90</v>
      </c>
      <c r="C59" s="19" t="s">
        <v>84</v>
      </c>
      <c r="D59" s="19">
        <v>10</v>
      </c>
      <c r="E59" s="20" t="s">
        <v>50</v>
      </c>
      <c r="F59" s="20"/>
      <c r="G59" s="21">
        <f t="shared" si="0"/>
        <v>18719.599999999999</v>
      </c>
    </row>
    <row r="60" spans="1:14" ht="165.75" customHeight="1">
      <c r="A60" s="18" t="s">
        <v>107</v>
      </c>
      <c r="B60" s="19" t="s">
        <v>90</v>
      </c>
      <c r="C60" s="19" t="s">
        <v>84</v>
      </c>
      <c r="D60" s="19">
        <v>10</v>
      </c>
      <c r="E60" s="20" t="s">
        <v>51</v>
      </c>
      <c r="F60" s="20"/>
      <c r="G60" s="21">
        <f t="shared" si="0"/>
        <v>18719.599999999999</v>
      </c>
    </row>
    <row r="61" spans="1:14" ht="75" customHeight="1">
      <c r="A61" s="18" t="s">
        <v>52</v>
      </c>
      <c r="B61" s="19" t="s">
        <v>90</v>
      </c>
      <c r="C61" s="19" t="s">
        <v>84</v>
      </c>
      <c r="D61" s="19">
        <v>10</v>
      </c>
      <c r="E61" s="20" t="s">
        <v>53</v>
      </c>
      <c r="F61" s="20"/>
      <c r="G61" s="21">
        <f t="shared" si="0"/>
        <v>18719.599999999999</v>
      </c>
    </row>
    <row r="62" spans="1:14" ht="31.35" customHeight="1">
      <c r="A62" s="18" t="s">
        <v>54</v>
      </c>
      <c r="B62" s="19" t="s">
        <v>90</v>
      </c>
      <c r="C62" s="19" t="s">
        <v>84</v>
      </c>
      <c r="D62" s="19">
        <v>10</v>
      </c>
      <c r="E62" s="20" t="s">
        <v>55</v>
      </c>
      <c r="F62" s="20"/>
      <c r="G62" s="21">
        <f t="shared" si="0"/>
        <v>18719.599999999999</v>
      </c>
    </row>
    <row r="63" spans="1:14" ht="45">
      <c r="A63" s="18" t="s">
        <v>20</v>
      </c>
      <c r="B63" s="19" t="s">
        <v>90</v>
      </c>
      <c r="C63" s="19" t="s">
        <v>84</v>
      </c>
      <c r="D63" s="19">
        <v>10</v>
      </c>
      <c r="E63" s="20" t="s">
        <v>55</v>
      </c>
      <c r="F63" s="20">
        <v>200</v>
      </c>
      <c r="G63" s="21">
        <f>'Прил5 2022'!F57</f>
        <v>18719.599999999999</v>
      </c>
    </row>
    <row r="64" spans="1:14" ht="15.75">
      <c r="A64" s="37" t="s">
        <v>133</v>
      </c>
      <c r="B64" s="47" t="s">
        <v>90</v>
      </c>
      <c r="C64" s="38" t="s">
        <v>83</v>
      </c>
      <c r="D64" s="38"/>
      <c r="E64" s="39"/>
      <c r="F64" s="45"/>
      <c r="G64" s="44">
        <f>G74+G76+G70+G72+G65</f>
        <v>411785.89</v>
      </c>
    </row>
    <row r="65" spans="1:7" ht="86.25">
      <c r="A65" s="130" t="s">
        <v>166</v>
      </c>
      <c r="B65" s="93" t="s">
        <v>90</v>
      </c>
      <c r="C65" s="34" t="s">
        <v>83</v>
      </c>
      <c r="D65" s="34" t="s">
        <v>165</v>
      </c>
      <c r="E65" s="11" t="s">
        <v>167</v>
      </c>
      <c r="F65" s="11"/>
      <c r="G65" s="124">
        <f>G66</f>
        <v>287785.89</v>
      </c>
    </row>
    <row r="66" spans="1:7" ht="129">
      <c r="A66" s="41" t="s">
        <v>168</v>
      </c>
      <c r="B66" s="93" t="s">
        <v>90</v>
      </c>
      <c r="C66" s="34" t="s">
        <v>83</v>
      </c>
      <c r="D66" s="34" t="s">
        <v>165</v>
      </c>
      <c r="E66" s="131" t="s">
        <v>169</v>
      </c>
      <c r="F66" s="131"/>
      <c r="G66" s="124">
        <f>G67</f>
        <v>287785.89</v>
      </c>
    </row>
    <row r="67" spans="1:7" ht="114.75">
      <c r="A67" s="41" t="s">
        <v>170</v>
      </c>
      <c r="B67" s="93" t="s">
        <v>90</v>
      </c>
      <c r="C67" s="34" t="s">
        <v>83</v>
      </c>
      <c r="D67" s="34" t="s">
        <v>165</v>
      </c>
      <c r="E67" s="131" t="s">
        <v>171</v>
      </c>
      <c r="F67" s="131"/>
      <c r="G67" s="124">
        <f>G68</f>
        <v>287785.89</v>
      </c>
    </row>
    <row r="68" spans="1:7" ht="43.5">
      <c r="A68" s="41" t="s">
        <v>172</v>
      </c>
      <c r="B68" s="93" t="s">
        <v>90</v>
      </c>
      <c r="C68" s="34" t="s">
        <v>83</v>
      </c>
      <c r="D68" s="34" t="s">
        <v>165</v>
      </c>
      <c r="E68" s="131" t="s">
        <v>173</v>
      </c>
      <c r="F68" s="131"/>
      <c r="G68" s="124">
        <f>G69</f>
        <v>287785.89</v>
      </c>
    </row>
    <row r="69" spans="1:7" ht="30" customHeight="1">
      <c r="A69" s="41" t="s">
        <v>20</v>
      </c>
      <c r="B69" s="93" t="s">
        <v>90</v>
      </c>
      <c r="C69" s="34" t="s">
        <v>83</v>
      </c>
      <c r="D69" s="34" t="s">
        <v>165</v>
      </c>
      <c r="E69" s="131" t="s">
        <v>173</v>
      </c>
      <c r="F69" s="131">
        <v>200</v>
      </c>
      <c r="G69" s="124">
        <v>287785.89</v>
      </c>
    </row>
    <row r="70" spans="1:7" ht="15.75">
      <c r="A70" s="125" t="s">
        <v>141</v>
      </c>
      <c r="B70" s="126" t="s">
        <v>90</v>
      </c>
      <c r="C70" s="127" t="s">
        <v>83</v>
      </c>
      <c r="D70" s="127" t="s">
        <v>129</v>
      </c>
      <c r="E70" s="128" t="s">
        <v>138</v>
      </c>
      <c r="F70" s="129"/>
      <c r="G70" s="55">
        <f>G71</f>
        <v>29400</v>
      </c>
    </row>
    <row r="71" spans="1:7" ht="71.25">
      <c r="A71" s="36" t="s">
        <v>140</v>
      </c>
      <c r="B71" s="57" t="s">
        <v>90</v>
      </c>
      <c r="C71" s="34" t="s">
        <v>83</v>
      </c>
      <c r="D71" s="34" t="s">
        <v>129</v>
      </c>
      <c r="E71" s="11" t="s">
        <v>138</v>
      </c>
      <c r="F71" s="56">
        <v>500</v>
      </c>
      <c r="G71" s="55">
        <v>29400</v>
      </c>
    </row>
    <row r="72" spans="1:7" ht="15.75">
      <c r="A72" s="36" t="s">
        <v>141</v>
      </c>
      <c r="B72" s="57" t="s">
        <v>90</v>
      </c>
      <c r="C72" s="34" t="s">
        <v>83</v>
      </c>
      <c r="D72" s="34" t="s">
        <v>129</v>
      </c>
      <c r="E72" s="11" t="s">
        <v>139</v>
      </c>
      <c r="F72" s="56"/>
      <c r="G72" s="55">
        <f>G73</f>
        <v>12600</v>
      </c>
    </row>
    <row r="73" spans="1:7" ht="56.25" customHeight="1">
      <c r="A73" s="36" t="s">
        <v>140</v>
      </c>
      <c r="B73" s="57" t="s">
        <v>90</v>
      </c>
      <c r="C73" s="34" t="s">
        <v>83</v>
      </c>
      <c r="D73" s="34" t="s">
        <v>129</v>
      </c>
      <c r="E73" s="11" t="s">
        <v>139</v>
      </c>
      <c r="F73" s="56">
        <v>500</v>
      </c>
      <c r="G73" s="55">
        <v>12600</v>
      </c>
    </row>
    <row r="74" spans="1:7" ht="28.5">
      <c r="A74" s="68" t="s">
        <v>128</v>
      </c>
      <c r="B74" s="47" t="s">
        <v>90</v>
      </c>
      <c r="C74" s="34" t="s">
        <v>83</v>
      </c>
      <c r="D74" s="34" t="s">
        <v>129</v>
      </c>
      <c r="E74" s="11" t="s">
        <v>130</v>
      </c>
      <c r="F74" s="45"/>
      <c r="G74" s="44">
        <f>G75</f>
        <v>49000</v>
      </c>
    </row>
    <row r="75" spans="1:7" ht="29.25" customHeight="1">
      <c r="A75" s="36" t="s">
        <v>20</v>
      </c>
      <c r="B75" s="47" t="s">
        <v>90</v>
      </c>
      <c r="C75" s="34" t="s">
        <v>83</v>
      </c>
      <c r="D75" s="34" t="s">
        <v>129</v>
      </c>
      <c r="E75" s="11" t="s">
        <v>130</v>
      </c>
      <c r="F75" s="45">
        <v>200</v>
      </c>
      <c r="G75" s="44">
        <f>'Прил5 2022'!F69</f>
        <v>49000</v>
      </c>
    </row>
    <row r="76" spans="1:7" ht="15.75">
      <c r="A76" s="42" t="s">
        <v>131</v>
      </c>
      <c r="B76" s="47" t="s">
        <v>90</v>
      </c>
      <c r="C76" s="34" t="s">
        <v>83</v>
      </c>
      <c r="D76" s="34" t="s">
        <v>129</v>
      </c>
      <c r="E76" s="11" t="s">
        <v>132</v>
      </c>
      <c r="F76" s="45"/>
      <c r="G76" s="44">
        <f>G77</f>
        <v>33000</v>
      </c>
    </row>
    <row r="77" spans="1:7" ht="27.75" customHeight="1">
      <c r="A77" s="43" t="s">
        <v>20</v>
      </c>
      <c r="B77" s="47" t="s">
        <v>90</v>
      </c>
      <c r="C77" s="34" t="s">
        <v>83</v>
      </c>
      <c r="D77" s="34" t="s">
        <v>129</v>
      </c>
      <c r="E77" s="11" t="s">
        <v>132</v>
      </c>
      <c r="F77" s="45">
        <v>200</v>
      </c>
      <c r="G77" s="44">
        <f>'Прил5 2022'!F71</f>
        <v>33000</v>
      </c>
    </row>
    <row r="78" spans="1:7" ht="15.75">
      <c r="A78" s="13" t="s">
        <v>56</v>
      </c>
      <c r="B78" s="16" t="s">
        <v>90</v>
      </c>
      <c r="C78" s="16" t="s">
        <v>85</v>
      </c>
      <c r="D78" s="16"/>
      <c r="E78" s="17"/>
      <c r="F78" s="17"/>
      <c r="G78" s="15">
        <f t="shared" ref="G78:G80" si="1">G79</f>
        <v>2624497.61</v>
      </c>
    </row>
    <row r="79" spans="1:7" ht="15.75">
      <c r="A79" s="13" t="s">
        <v>57</v>
      </c>
      <c r="B79" s="16" t="s">
        <v>90</v>
      </c>
      <c r="C79" s="16" t="s">
        <v>85</v>
      </c>
      <c r="D79" s="16" t="s">
        <v>84</v>
      </c>
      <c r="E79" s="17"/>
      <c r="F79" s="17"/>
      <c r="G79" s="15">
        <f>G80</f>
        <v>2624497.61</v>
      </c>
    </row>
    <row r="80" spans="1:7" ht="78" customHeight="1">
      <c r="A80" s="13" t="s">
        <v>109</v>
      </c>
      <c r="B80" s="19" t="s">
        <v>90</v>
      </c>
      <c r="C80" s="19" t="s">
        <v>85</v>
      </c>
      <c r="D80" s="19" t="s">
        <v>84</v>
      </c>
      <c r="E80" s="20" t="s">
        <v>58</v>
      </c>
      <c r="F80" s="20"/>
      <c r="G80" s="21">
        <f t="shared" si="1"/>
        <v>2624497.61</v>
      </c>
    </row>
    <row r="81" spans="1:7" ht="90" customHeight="1">
      <c r="A81" s="18" t="s">
        <v>108</v>
      </c>
      <c r="B81" s="22" t="s">
        <v>90</v>
      </c>
      <c r="C81" s="22" t="s">
        <v>85</v>
      </c>
      <c r="D81" s="22" t="s">
        <v>84</v>
      </c>
      <c r="E81" s="23" t="s">
        <v>59</v>
      </c>
      <c r="F81" s="23"/>
      <c r="G81" s="24">
        <f>G84+G82</f>
        <v>2624497.61</v>
      </c>
    </row>
    <row r="82" spans="1:7" ht="45" customHeight="1">
      <c r="A82" s="69" t="s">
        <v>145</v>
      </c>
      <c r="B82" s="22" t="s">
        <v>90</v>
      </c>
      <c r="C82" s="22" t="s">
        <v>85</v>
      </c>
      <c r="D82" s="22" t="s">
        <v>84</v>
      </c>
      <c r="E82" s="23" t="s">
        <v>144</v>
      </c>
      <c r="F82" s="23"/>
      <c r="G82" s="24">
        <f>G83</f>
        <v>160400</v>
      </c>
    </row>
    <row r="83" spans="1:7" ht="45" customHeight="1">
      <c r="A83" s="86" t="s">
        <v>20</v>
      </c>
      <c r="B83" s="22" t="s">
        <v>90</v>
      </c>
      <c r="C83" s="22" t="s">
        <v>85</v>
      </c>
      <c r="D83" s="22" t="s">
        <v>84</v>
      </c>
      <c r="E83" s="23" t="s">
        <v>144</v>
      </c>
      <c r="F83" s="23">
        <v>200</v>
      </c>
      <c r="G83" s="24">
        <v>160400</v>
      </c>
    </row>
    <row r="84" spans="1:7" ht="30">
      <c r="A84" s="18" t="s">
        <v>60</v>
      </c>
      <c r="B84" s="22" t="s">
        <v>90</v>
      </c>
      <c r="C84" s="22" t="s">
        <v>85</v>
      </c>
      <c r="D84" s="22" t="s">
        <v>84</v>
      </c>
      <c r="E84" s="23" t="s">
        <v>61</v>
      </c>
      <c r="F84" s="23"/>
      <c r="G84" s="24">
        <f>G87+G85</f>
        <v>2464097.61</v>
      </c>
    </row>
    <row r="85" spans="1:7" ht="45.75" customHeight="1">
      <c r="A85" s="69" t="s">
        <v>142</v>
      </c>
      <c r="B85" s="70" t="s">
        <v>90</v>
      </c>
      <c r="C85" s="70" t="s">
        <v>85</v>
      </c>
      <c r="D85" s="70" t="s">
        <v>84</v>
      </c>
      <c r="E85" s="62" t="s">
        <v>146</v>
      </c>
      <c r="F85" s="71"/>
      <c r="G85" s="72">
        <f>G86</f>
        <v>250000</v>
      </c>
    </row>
    <row r="86" spans="1:7" ht="102.75" customHeight="1">
      <c r="A86" s="69" t="s">
        <v>143</v>
      </c>
      <c r="B86" s="70" t="s">
        <v>90</v>
      </c>
      <c r="C86" s="70" t="s">
        <v>85</v>
      </c>
      <c r="D86" s="70" t="s">
        <v>84</v>
      </c>
      <c r="E86" s="62" t="s">
        <v>146</v>
      </c>
      <c r="F86" s="62">
        <v>400</v>
      </c>
      <c r="G86" s="72">
        <v>250000</v>
      </c>
    </row>
    <row r="87" spans="1:7" ht="20.25" customHeight="1">
      <c r="A87" s="18" t="s">
        <v>62</v>
      </c>
      <c r="B87" s="19" t="s">
        <v>90</v>
      </c>
      <c r="C87" s="19" t="s">
        <v>85</v>
      </c>
      <c r="D87" s="19" t="s">
        <v>84</v>
      </c>
      <c r="E87" s="20" t="s">
        <v>63</v>
      </c>
      <c r="F87" s="20"/>
      <c r="G87" s="21">
        <f>G88</f>
        <v>2214097.61</v>
      </c>
    </row>
    <row r="88" spans="1:7">
      <c r="A88" s="99" t="s">
        <v>20</v>
      </c>
      <c r="B88" s="100" t="s">
        <v>90</v>
      </c>
      <c r="C88" s="100" t="s">
        <v>85</v>
      </c>
      <c r="D88" s="100" t="s">
        <v>84</v>
      </c>
      <c r="E88" s="101" t="s">
        <v>63</v>
      </c>
      <c r="F88" s="101">
        <v>200</v>
      </c>
      <c r="G88" s="103">
        <f>'Прил5 2022'!F88</f>
        <v>2214097.61</v>
      </c>
    </row>
    <row r="89" spans="1:7" ht="30.75" customHeight="1">
      <c r="A89" s="99"/>
      <c r="B89" s="100"/>
      <c r="C89" s="100"/>
      <c r="D89" s="100"/>
      <c r="E89" s="101"/>
      <c r="F89" s="101"/>
      <c r="G89" s="103"/>
    </row>
    <row r="90" spans="1:7" ht="19.5" customHeight="1">
      <c r="A90" s="13" t="s">
        <v>64</v>
      </c>
      <c r="B90" s="16" t="s">
        <v>90</v>
      </c>
      <c r="C90" s="16" t="s">
        <v>86</v>
      </c>
      <c r="D90" s="16"/>
      <c r="E90" s="17"/>
      <c r="F90" s="17"/>
      <c r="G90" s="15">
        <f>G91</f>
        <v>2684244.96</v>
      </c>
    </row>
    <row r="91" spans="1:7" ht="19.5" customHeight="1">
      <c r="A91" s="13" t="s">
        <v>65</v>
      </c>
      <c r="B91" s="16" t="s">
        <v>90</v>
      </c>
      <c r="C91" s="16" t="s">
        <v>86</v>
      </c>
      <c r="D91" s="16" t="s">
        <v>81</v>
      </c>
      <c r="E91" s="17"/>
      <c r="F91" s="17"/>
      <c r="G91" s="15">
        <f>G92</f>
        <v>2684244.96</v>
      </c>
    </row>
    <row r="92" spans="1:7" ht="56.25" customHeight="1">
      <c r="A92" s="18" t="s">
        <v>104</v>
      </c>
      <c r="B92" s="19" t="s">
        <v>90</v>
      </c>
      <c r="C92" s="19" t="s">
        <v>86</v>
      </c>
      <c r="D92" s="19" t="s">
        <v>81</v>
      </c>
      <c r="E92" s="20" t="s">
        <v>66</v>
      </c>
      <c r="F92" s="20"/>
      <c r="G92" s="21">
        <f>G93</f>
        <v>2684244.96</v>
      </c>
    </row>
    <row r="93" spans="1:7">
      <c r="A93" s="99" t="s">
        <v>102</v>
      </c>
      <c r="B93" s="100" t="s">
        <v>90</v>
      </c>
      <c r="C93" s="100">
        <v>8</v>
      </c>
      <c r="D93" s="100">
        <v>1</v>
      </c>
      <c r="E93" s="101" t="s">
        <v>67</v>
      </c>
      <c r="F93" s="101"/>
      <c r="G93" s="103">
        <f>G96</f>
        <v>2684244.96</v>
      </c>
    </row>
    <row r="94" spans="1:7">
      <c r="A94" s="99"/>
      <c r="B94" s="100"/>
      <c r="C94" s="100"/>
      <c r="D94" s="100"/>
      <c r="E94" s="101"/>
      <c r="F94" s="101"/>
      <c r="G94" s="103"/>
    </row>
    <row r="95" spans="1:7" ht="42.75" customHeight="1">
      <c r="A95" s="99"/>
      <c r="B95" s="100"/>
      <c r="C95" s="100"/>
      <c r="D95" s="100"/>
      <c r="E95" s="101"/>
      <c r="F95" s="101"/>
      <c r="G95" s="103"/>
    </row>
    <row r="96" spans="1:7" ht="74.25" customHeight="1">
      <c r="A96" s="18" t="s">
        <v>100</v>
      </c>
      <c r="B96" s="19" t="s">
        <v>90</v>
      </c>
      <c r="C96" s="19" t="s">
        <v>86</v>
      </c>
      <c r="D96" s="19" t="s">
        <v>81</v>
      </c>
      <c r="E96" s="20" t="s">
        <v>68</v>
      </c>
      <c r="F96" s="20"/>
      <c r="G96" s="21">
        <f>G99+G101+G97</f>
        <v>2684244.96</v>
      </c>
    </row>
    <row r="97" spans="1:7" ht="46.15" customHeight="1">
      <c r="A97" s="18" t="s">
        <v>114</v>
      </c>
      <c r="B97" s="19" t="s">
        <v>90</v>
      </c>
      <c r="C97" s="19" t="s">
        <v>86</v>
      </c>
      <c r="D97" s="19" t="s">
        <v>81</v>
      </c>
      <c r="E97" s="20" t="s">
        <v>115</v>
      </c>
      <c r="F97" s="20"/>
      <c r="G97" s="21">
        <f>G98</f>
        <v>693725</v>
      </c>
    </row>
    <row r="98" spans="1:7" ht="93" customHeight="1">
      <c r="A98" s="18" t="s">
        <v>26</v>
      </c>
      <c r="B98" s="19" t="s">
        <v>90</v>
      </c>
      <c r="C98" s="19" t="s">
        <v>86</v>
      </c>
      <c r="D98" s="19" t="s">
        <v>81</v>
      </c>
      <c r="E98" s="20" t="s">
        <v>115</v>
      </c>
      <c r="F98" s="20">
        <v>100</v>
      </c>
      <c r="G98" s="21">
        <f>'Прил5 2022'!F95</f>
        <v>693725</v>
      </c>
    </row>
    <row r="99" spans="1:7" ht="45">
      <c r="A99" s="18" t="s">
        <v>99</v>
      </c>
      <c r="B99" s="19" t="s">
        <v>90</v>
      </c>
      <c r="C99" s="19" t="s">
        <v>86</v>
      </c>
      <c r="D99" s="19" t="s">
        <v>81</v>
      </c>
      <c r="E99" s="20" t="s">
        <v>98</v>
      </c>
      <c r="F99" s="20"/>
      <c r="G99" s="21">
        <f>G100</f>
        <v>1415466.41</v>
      </c>
    </row>
    <row r="100" spans="1:7" ht="90">
      <c r="A100" s="18" t="s">
        <v>26</v>
      </c>
      <c r="B100" s="19" t="s">
        <v>90</v>
      </c>
      <c r="C100" s="19" t="s">
        <v>86</v>
      </c>
      <c r="D100" s="19" t="s">
        <v>81</v>
      </c>
      <c r="E100" s="20" t="s">
        <v>98</v>
      </c>
      <c r="F100" s="20">
        <v>100</v>
      </c>
      <c r="G100" s="21">
        <f>'Прил5 2022'!F97</f>
        <v>1415466.41</v>
      </c>
    </row>
    <row r="101" spans="1:7" ht="30.75">
      <c r="A101" s="18" t="s">
        <v>69</v>
      </c>
      <c r="B101" s="19" t="s">
        <v>90</v>
      </c>
      <c r="C101" s="19" t="s">
        <v>86</v>
      </c>
      <c r="D101" s="19" t="s">
        <v>81</v>
      </c>
      <c r="E101" s="20" t="s">
        <v>70</v>
      </c>
      <c r="F101" s="20"/>
      <c r="G101" s="21">
        <f>G102+G104+G103</f>
        <v>575053.55000000005</v>
      </c>
    </row>
    <row r="102" spans="1:7" ht="45">
      <c r="A102" s="18" t="s">
        <v>20</v>
      </c>
      <c r="B102" s="19" t="s">
        <v>90</v>
      </c>
      <c r="C102" s="19" t="s">
        <v>86</v>
      </c>
      <c r="D102" s="19" t="s">
        <v>81</v>
      </c>
      <c r="E102" s="20" t="s">
        <v>70</v>
      </c>
      <c r="F102" s="20">
        <v>200</v>
      </c>
      <c r="G102" s="21">
        <v>301457.28999999998</v>
      </c>
    </row>
    <row r="103" spans="1:7" ht="30.75">
      <c r="A103" s="36" t="s">
        <v>79</v>
      </c>
      <c r="B103" s="93" t="s">
        <v>90</v>
      </c>
      <c r="C103" s="93" t="s">
        <v>86</v>
      </c>
      <c r="D103" s="93" t="s">
        <v>81</v>
      </c>
      <c r="E103" s="92" t="s">
        <v>70</v>
      </c>
      <c r="F103" s="92">
        <v>300</v>
      </c>
      <c r="G103" s="91">
        <v>260256.76</v>
      </c>
    </row>
    <row r="104" spans="1:7" ht="24" customHeight="1">
      <c r="A104" s="46" t="s">
        <v>40</v>
      </c>
      <c r="B104" s="47" t="s">
        <v>90</v>
      </c>
      <c r="C104" s="47" t="s">
        <v>86</v>
      </c>
      <c r="D104" s="47" t="s">
        <v>81</v>
      </c>
      <c r="E104" s="45" t="s">
        <v>70</v>
      </c>
      <c r="F104" s="45">
        <v>800</v>
      </c>
      <c r="G104" s="44">
        <f>'Прил5 2022'!F101</f>
        <v>13339.5</v>
      </c>
    </row>
    <row r="105" spans="1:7" ht="18.75" customHeight="1">
      <c r="A105" s="13" t="s">
        <v>71</v>
      </c>
      <c r="B105" s="16" t="s">
        <v>90</v>
      </c>
      <c r="C105" s="16">
        <v>10</v>
      </c>
      <c r="D105" s="16"/>
      <c r="E105" s="17"/>
      <c r="F105" s="17"/>
      <c r="G105" s="15">
        <f t="shared" ref="G105:G109" si="2">G106</f>
        <v>590536.01</v>
      </c>
    </row>
    <row r="106" spans="1:7" ht="19.5" customHeight="1">
      <c r="A106" s="13" t="s">
        <v>72</v>
      </c>
      <c r="B106" s="16" t="s">
        <v>90</v>
      </c>
      <c r="C106" s="16">
        <v>10</v>
      </c>
      <c r="D106" s="16" t="s">
        <v>81</v>
      </c>
      <c r="E106" s="20"/>
      <c r="F106" s="20"/>
      <c r="G106" s="15">
        <f t="shared" si="2"/>
        <v>590536.01</v>
      </c>
    </row>
    <row r="107" spans="1:7" ht="88.5" customHeight="1">
      <c r="A107" s="13" t="s">
        <v>110</v>
      </c>
      <c r="B107" s="19" t="s">
        <v>90</v>
      </c>
      <c r="C107" s="19">
        <v>10</v>
      </c>
      <c r="D107" s="19" t="s">
        <v>81</v>
      </c>
      <c r="E107" s="20" t="s">
        <v>73</v>
      </c>
      <c r="F107" s="20"/>
      <c r="G107" s="21">
        <f t="shared" si="2"/>
        <v>590536.01</v>
      </c>
    </row>
    <row r="108" spans="1:7" ht="90.75" customHeight="1">
      <c r="A108" s="18" t="s">
        <v>111</v>
      </c>
      <c r="B108" s="19" t="s">
        <v>90</v>
      </c>
      <c r="C108" s="19">
        <v>10</v>
      </c>
      <c r="D108" s="19" t="s">
        <v>81</v>
      </c>
      <c r="E108" s="20" t="s">
        <v>74</v>
      </c>
      <c r="F108" s="20"/>
      <c r="G108" s="21">
        <f t="shared" si="2"/>
        <v>590536.01</v>
      </c>
    </row>
    <row r="109" spans="1:7" ht="77.45" customHeight="1">
      <c r="A109" s="18" t="s">
        <v>75</v>
      </c>
      <c r="B109" s="19" t="s">
        <v>90</v>
      </c>
      <c r="C109" s="19">
        <v>10</v>
      </c>
      <c r="D109" s="19" t="s">
        <v>81</v>
      </c>
      <c r="E109" s="20" t="s">
        <v>76</v>
      </c>
      <c r="F109" s="20"/>
      <c r="G109" s="21">
        <f t="shared" si="2"/>
        <v>590536.01</v>
      </c>
    </row>
    <row r="110" spans="1:7" ht="30.75">
      <c r="A110" s="18" t="s">
        <v>77</v>
      </c>
      <c r="B110" s="19" t="s">
        <v>90</v>
      </c>
      <c r="C110" s="19">
        <v>10</v>
      </c>
      <c r="D110" s="19" t="s">
        <v>81</v>
      </c>
      <c r="E110" s="20" t="s">
        <v>78</v>
      </c>
      <c r="F110" s="20"/>
      <c r="G110" s="21">
        <f>G111</f>
        <v>590536.01</v>
      </c>
    </row>
    <row r="111" spans="1:7" ht="15.6" customHeight="1">
      <c r="A111" s="18" t="s">
        <v>79</v>
      </c>
      <c r="B111" s="19" t="s">
        <v>90</v>
      </c>
      <c r="C111" s="19">
        <v>10</v>
      </c>
      <c r="D111" s="19" t="s">
        <v>81</v>
      </c>
      <c r="E111" s="20" t="s">
        <v>80</v>
      </c>
      <c r="F111" s="20">
        <v>300</v>
      </c>
      <c r="G111" s="21">
        <f>'Прил5 2022'!F108</f>
        <v>590536.01</v>
      </c>
    </row>
    <row r="112" spans="1:7">
      <c r="A112" s="8"/>
      <c r="B112" s="8"/>
      <c r="C112" s="9"/>
      <c r="D112" s="9"/>
      <c r="E112" s="9"/>
      <c r="F112" s="9"/>
      <c r="G112" s="9"/>
    </row>
  </sheetData>
  <mergeCells count="32">
    <mergeCell ref="G93:G95"/>
    <mergeCell ref="G17:G20"/>
    <mergeCell ref="G15:G16"/>
    <mergeCell ref="G88:G89"/>
    <mergeCell ref="F93:F95"/>
    <mergeCell ref="F17:F20"/>
    <mergeCell ref="A93:A95"/>
    <mergeCell ref="C93:C95"/>
    <mergeCell ref="D93:D95"/>
    <mergeCell ref="E93:E95"/>
    <mergeCell ref="B93:B95"/>
    <mergeCell ref="A88:A89"/>
    <mergeCell ref="C88:C89"/>
    <mergeCell ref="D88:D89"/>
    <mergeCell ref="E88:E89"/>
    <mergeCell ref="F88:F89"/>
    <mergeCell ref="B88:B89"/>
    <mergeCell ref="B17:B20"/>
    <mergeCell ref="A17:A20"/>
    <mergeCell ref="C17:C20"/>
    <mergeCell ref="D17:D20"/>
    <mergeCell ref="E17:E20"/>
    <mergeCell ref="A1:G1"/>
    <mergeCell ref="A2:G2"/>
    <mergeCell ref="A4:G4"/>
    <mergeCell ref="A15:A16"/>
    <mergeCell ref="C15:C16"/>
    <mergeCell ref="D15:D16"/>
    <mergeCell ref="E15:E16"/>
    <mergeCell ref="F15:F16"/>
    <mergeCell ref="A5:G5"/>
    <mergeCell ref="B15:B16"/>
  </mergeCells>
  <pageMargins left="0.51181102362204722" right="0.19685039370078741" top="0.19685039370078741" bottom="0.27559055118110237" header="0.19685039370078741" footer="0.15748031496062992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88"/>
  <sheetViews>
    <sheetView tabSelected="1" topLeftCell="A2" zoomScale="80" zoomScaleNormal="80" workbookViewId="0">
      <selection activeCell="J12" sqref="J12"/>
    </sheetView>
  </sheetViews>
  <sheetFormatPr defaultRowHeight="15"/>
  <cols>
    <col min="1" max="1" width="54" customWidth="1"/>
    <col min="2" max="2" width="16.5703125" customWidth="1"/>
    <col min="3" max="3" width="5" customWidth="1"/>
    <col min="4" max="4" width="17.7109375" customWidth="1"/>
  </cols>
  <sheetData>
    <row r="1" spans="1:4" ht="15.75">
      <c r="A1" s="94" t="s">
        <v>126</v>
      </c>
      <c r="B1" s="94"/>
      <c r="C1" s="94"/>
      <c r="D1" s="94"/>
    </row>
    <row r="2" spans="1:4" ht="112.5" customHeight="1">
      <c r="A2" s="105" t="str">
        <f>'Прил7 2022'!A2:G2</f>
        <v xml:space="preserve">                                                                                                к решению от "22" декабря 2021г. № 80                          Собрания депутатов Разветьевского сельсовета 
Железногорского района "О бюджете муниципального образования
                                  "Разветьевский сельсовет" Железногорского района Курской области                                                                        на 2022 год и плановый период 2023 и 2024 годов»
(в редакции решения Собрания депутатов 
Разветьевского сельсовета Железногорского района
от 22.12.2022г.№ 115)
                                                  </v>
      </c>
      <c r="B2" s="105"/>
      <c r="C2" s="105"/>
      <c r="D2" s="105"/>
    </row>
    <row r="3" spans="1:4" ht="7.5" customHeight="1">
      <c r="A3" s="5"/>
      <c r="B3" s="4"/>
      <c r="C3" s="4"/>
      <c r="D3" s="4"/>
    </row>
    <row r="4" spans="1:4" ht="18">
      <c r="A4" s="104" t="s">
        <v>91</v>
      </c>
      <c r="B4" s="104"/>
      <c r="C4" s="104"/>
      <c r="D4" s="104"/>
    </row>
    <row r="5" spans="1:4" ht="54.4" customHeight="1">
      <c r="A5" s="104" t="s">
        <v>92</v>
      </c>
      <c r="B5" s="104"/>
      <c r="C5" s="104"/>
      <c r="D5" s="104"/>
    </row>
    <row r="6" spans="1:4" ht="56.25" customHeight="1">
      <c r="A6" s="104" t="s">
        <v>122</v>
      </c>
      <c r="B6" s="104"/>
      <c r="C6" s="104"/>
      <c r="D6" s="104"/>
    </row>
    <row r="7" spans="1:4" ht="15.75">
      <c r="A7" s="28" t="s">
        <v>96</v>
      </c>
      <c r="B7" s="4"/>
      <c r="C7" s="4"/>
      <c r="D7" s="4"/>
    </row>
    <row r="8" spans="1:4" ht="31.5" customHeight="1">
      <c r="A8" s="29" t="s">
        <v>0</v>
      </c>
      <c r="B8" s="29" t="s">
        <v>3</v>
      </c>
      <c r="C8" s="29" t="s">
        <v>4</v>
      </c>
      <c r="D8" s="29" t="s">
        <v>119</v>
      </c>
    </row>
    <row r="9" spans="1:4" ht="15.75" customHeight="1">
      <c r="A9" s="26">
        <v>1</v>
      </c>
      <c r="B9" s="20">
        <v>2</v>
      </c>
      <c r="C9" s="20">
        <v>3</v>
      </c>
      <c r="D9" s="20">
        <v>4</v>
      </c>
    </row>
    <row r="10" spans="1:4" ht="20.25" customHeight="1">
      <c r="A10" s="30" t="s">
        <v>5</v>
      </c>
      <c r="B10" s="14"/>
      <c r="C10" s="14"/>
      <c r="D10" s="15">
        <f>D11+D22+D51+D495+D72+D85+D56+D41+D60+D81+D77+D79+D27+D32+D46+D69</f>
        <v>10608356.76</v>
      </c>
    </row>
    <row r="11" spans="1:4" ht="49.7" customHeight="1">
      <c r="A11" s="30" t="s">
        <v>104</v>
      </c>
      <c r="B11" s="17" t="s">
        <v>66</v>
      </c>
      <c r="C11" s="17"/>
      <c r="D11" s="15">
        <f>D12</f>
        <v>2684244.96</v>
      </c>
    </row>
    <row r="12" spans="1:4" ht="75">
      <c r="A12" s="31" t="s">
        <v>102</v>
      </c>
      <c r="B12" s="20" t="s">
        <v>67</v>
      </c>
      <c r="C12" s="20"/>
      <c r="D12" s="21">
        <f>D13</f>
        <v>2684244.96</v>
      </c>
    </row>
    <row r="13" spans="1:4" ht="75">
      <c r="A13" s="31" t="s">
        <v>100</v>
      </c>
      <c r="B13" s="20" t="s">
        <v>68</v>
      </c>
      <c r="C13" s="20"/>
      <c r="D13" s="21">
        <f>D16+D18+D14</f>
        <v>2684244.96</v>
      </c>
    </row>
    <row r="14" spans="1:4" ht="61.5" customHeight="1">
      <c r="A14" s="31" t="s">
        <v>114</v>
      </c>
      <c r="B14" s="20" t="s">
        <v>115</v>
      </c>
      <c r="C14" s="20"/>
      <c r="D14" s="21">
        <f>D15</f>
        <v>693725</v>
      </c>
    </row>
    <row r="15" spans="1:4" ht="77.25" customHeight="1">
      <c r="A15" s="31" t="s">
        <v>26</v>
      </c>
      <c r="B15" s="20" t="s">
        <v>115</v>
      </c>
      <c r="C15" s="20">
        <v>100</v>
      </c>
      <c r="D15" s="21">
        <v>693725</v>
      </c>
    </row>
    <row r="16" spans="1:4" ht="45">
      <c r="A16" s="31" t="s">
        <v>99</v>
      </c>
      <c r="B16" s="20" t="s">
        <v>98</v>
      </c>
      <c r="C16" s="20"/>
      <c r="D16" s="21">
        <f>D17</f>
        <v>1415466.41</v>
      </c>
    </row>
    <row r="17" spans="1:4" ht="77.25" customHeight="1">
      <c r="A17" s="31" t="s">
        <v>26</v>
      </c>
      <c r="B17" s="20" t="s">
        <v>98</v>
      </c>
      <c r="C17" s="20">
        <v>100</v>
      </c>
      <c r="D17" s="21">
        <v>1415466.41</v>
      </c>
    </row>
    <row r="18" spans="1:4" ht="30">
      <c r="A18" s="31" t="s">
        <v>69</v>
      </c>
      <c r="B18" s="20" t="s">
        <v>70</v>
      </c>
      <c r="C18" s="20"/>
      <c r="D18" s="21">
        <f>D19+D21+D20</f>
        <v>575053.55000000005</v>
      </c>
    </row>
    <row r="19" spans="1:4" ht="30">
      <c r="A19" s="31" t="s">
        <v>20</v>
      </c>
      <c r="B19" s="20" t="s">
        <v>70</v>
      </c>
      <c r="C19" s="20">
        <v>200</v>
      </c>
      <c r="D19" s="21">
        <v>301457.28999999998</v>
      </c>
    </row>
    <row r="20" spans="1:4" ht="28.5">
      <c r="A20" s="36" t="s">
        <v>79</v>
      </c>
      <c r="B20" s="92" t="s">
        <v>70</v>
      </c>
      <c r="C20" s="92">
        <v>300</v>
      </c>
      <c r="D20" s="91">
        <v>260256.76</v>
      </c>
    </row>
    <row r="21" spans="1:4" ht="24.75" customHeight="1">
      <c r="A21" s="48" t="s">
        <v>40</v>
      </c>
      <c r="B21" s="50" t="s">
        <v>70</v>
      </c>
      <c r="C21" s="50">
        <v>800</v>
      </c>
      <c r="D21" s="51">
        <v>13339.5</v>
      </c>
    </row>
    <row r="22" spans="1:4" ht="63">
      <c r="A22" s="13" t="s">
        <v>110</v>
      </c>
      <c r="B22" s="17" t="s">
        <v>73</v>
      </c>
      <c r="C22" s="17"/>
      <c r="D22" s="15">
        <f>D23</f>
        <v>590536.01</v>
      </c>
    </row>
    <row r="23" spans="1:4" ht="90">
      <c r="A23" s="18" t="s">
        <v>111</v>
      </c>
      <c r="B23" s="20" t="s">
        <v>74</v>
      </c>
      <c r="C23" s="20"/>
      <c r="D23" s="21">
        <f>D24</f>
        <v>590536.01</v>
      </c>
    </row>
    <row r="24" spans="1:4" ht="105" customHeight="1">
      <c r="A24" s="31" t="s">
        <v>75</v>
      </c>
      <c r="B24" s="20" t="s">
        <v>76</v>
      </c>
      <c r="C24" s="20"/>
      <c r="D24" s="21">
        <f>D25</f>
        <v>590536.01</v>
      </c>
    </row>
    <row r="25" spans="1:4" ht="30">
      <c r="A25" s="31" t="s">
        <v>77</v>
      </c>
      <c r="B25" s="20" t="s">
        <v>78</v>
      </c>
      <c r="C25" s="20"/>
      <c r="D25" s="21">
        <f>D26</f>
        <v>590536.01</v>
      </c>
    </row>
    <row r="26" spans="1:4" ht="30">
      <c r="A26" s="31" t="s">
        <v>79</v>
      </c>
      <c r="B26" s="20" t="s">
        <v>80</v>
      </c>
      <c r="C26" s="20">
        <v>300</v>
      </c>
      <c r="D26" s="21">
        <v>590536.01</v>
      </c>
    </row>
    <row r="27" spans="1:4" ht="15.75">
      <c r="A27" s="30" t="s">
        <v>133</v>
      </c>
      <c r="B27" s="65"/>
      <c r="C27" s="65"/>
      <c r="D27" s="66">
        <f>D28+D30</f>
        <v>42000</v>
      </c>
    </row>
    <row r="28" spans="1:4" ht="19.5" customHeight="1">
      <c r="A28" s="67" t="s">
        <v>141</v>
      </c>
      <c r="B28" s="65" t="s">
        <v>138</v>
      </c>
      <c r="C28" s="65"/>
      <c r="D28" s="66">
        <f>D29</f>
        <v>29400</v>
      </c>
    </row>
    <row r="29" spans="1:4" ht="60">
      <c r="A29" s="67" t="s">
        <v>140</v>
      </c>
      <c r="B29" s="65" t="s">
        <v>138</v>
      </c>
      <c r="C29" s="65">
        <v>500</v>
      </c>
      <c r="D29" s="66">
        <v>29400</v>
      </c>
    </row>
    <row r="30" spans="1:4" ht="18.75" customHeight="1">
      <c r="A30" s="67" t="s">
        <v>141</v>
      </c>
      <c r="B30" s="65" t="s">
        <v>139</v>
      </c>
      <c r="C30" s="65"/>
      <c r="D30" s="66">
        <f>D31</f>
        <v>12600</v>
      </c>
    </row>
    <row r="31" spans="1:4" ht="60">
      <c r="A31" s="67" t="s">
        <v>140</v>
      </c>
      <c r="B31" s="65" t="s">
        <v>139</v>
      </c>
      <c r="C31" s="65">
        <v>500</v>
      </c>
      <c r="D31" s="66">
        <v>12600</v>
      </c>
    </row>
    <row r="32" spans="1:4" ht="78.75" customHeight="1">
      <c r="A32" s="13" t="s">
        <v>109</v>
      </c>
      <c r="B32" s="17" t="s">
        <v>58</v>
      </c>
      <c r="C32" s="17"/>
      <c r="D32" s="15">
        <f>D33</f>
        <v>2624497.61</v>
      </c>
    </row>
    <row r="33" spans="1:4" ht="89.25" customHeight="1">
      <c r="A33" s="84" t="s">
        <v>113</v>
      </c>
      <c r="B33" s="83" t="s">
        <v>59</v>
      </c>
      <c r="C33" s="83"/>
      <c r="D33" s="82">
        <f>D34+D37+D39</f>
        <v>2624497.61</v>
      </c>
    </row>
    <row r="34" spans="1:4" ht="45" customHeight="1">
      <c r="A34" s="84" t="s">
        <v>145</v>
      </c>
      <c r="B34" s="23" t="s">
        <v>144</v>
      </c>
      <c r="C34" s="17"/>
      <c r="D34" s="87">
        <f>D35</f>
        <v>160400</v>
      </c>
    </row>
    <row r="35" spans="1:4" ht="34.5" customHeight="1">
      <c r="A35" s="86" t="s">
        <v>20</v>
      </c>
      <c r="B35" s="23" t="s">
        <v>144</v>
      </c>
      <c r="C35" s="83">
        <v>200</v>
      </c>
      <c r="D35" s="87">
        <v>160400</v>
      </c>
    </row>
    <row r="36" spans="1:4" ht="30.75" customHeight="1">
      <c r="A36" s="85" t="s">
        <v>60</v>
      </c>
      <c r="B36" s="83" t="s">
        <v>61</v>
      </c>
      <c r="C36" s="83"/>
      <c r="D36" s="15">
        <f>D37+D39</f>
        <v>2464097.61</v>
      </c>
    </row>
    <row r="37" spans="1:4" ht="45">
      <c r="A37" s="67" t="s">
        <v>142</v>
      </c>
      <c r="B37" s="71" t="s">
        <v>146</v>
      </c>
      <c r="C37" s="65"/>
      <c r="D37" s="66">
        <f>D38</f>
        <v>250000</v>
      </c>
    </row>
    <row r="38" spans="1:4" ht="90">
      <c r="A38" s="67" t="s">
        <v>143</v>
      </c>
      <c r="B38" s="71" t="s">
        <v>146</v>
      </c>
      <c r="C38" s="65">
        <v>400</v>
      </c>
      <c r="D38" s="66">
        <v>250000</v>
      </c>
    </row>
    <row r="39" spans="1:4" ht="19.5" customHeight="1">
      <c r="A39" s="31" t="s">
        <v>62</v>
      </c>
      <c r="B39" s="20" t="s">
        <v>63</v>
      </c>
      <c r="C39" s="20"/>
      <c r="D39" s="21">
        <f>D40</f>
        <v>2214097.61</v>
      </c>
    </row>
    <row r="40" spans="1:4" ht="30">
      <c r="A40" s="31" t="s">
        <v>20</v>
      </c>
      <c r="B40" s="20" t="s">
        <v>63</v>
      </c>
      <c r="C40" s="20">
        <v>200</v>
      </c>
      <c r="D40" s="21">
        <v>2214097.61</v>
      </c>
    </row>
    <row r="41" spans="1:4" ht="60.75" customHeight="1">
      <c r="A41" s="88" t="s">
        <v>105</v>
      </c>
      <c r="B41" s="16" t="s">
        <v>14</v>
      </c>
      <c r="C41" s="17"/>
      <c r="D41" s="15">
        <f>D42</f>
        <v>10200</v>
      </c>
    </row>
    <row r="42" spans="1:4" ht="90.75" customHeight="1">
      <c r="A42" s="18" t="s">
        <v>112</v>
      </c>
      <c r="B42" s="19" t="s">
        <v>15</v>
      </c>
      <c r="C42" s="20"/>
      <c r="D42" s="21">
        <f>D43</f>
        <v>10200</v>
      </c>
    </row>
    <row r="43" spans="1:4" ht="42" customHeight="1">
      <c r="A43" s="32" t="s">
        <v>16</v>
      </c>
      <c r="B43" s="19" t="s">
        <v>17</v>
      </c>
      <c r="C43" s="20"/>
      <c r="D43" s="21">
        <f>D44</f>
        <v>10200</v>
      </c>
    </row>
    <row r="44" spans="1:4" ht="30">
      <c r="A44" s="32" t="s">
        <v>97</v>
      </c>
      <c r="B44" s="19" t="s">
        <v>19</v>
      </c>
      <c r="C44" s="20"/>
      <c r="D44" s="21">
        <f>D45</f>
        <v>10200</v>
      </c>
    </row>
    <row r="45" spans="1:4" ht="30">
      <c r="A45" s="32" t="s">
        <v>20</v>
      </c>
      <c r="B45" s="19" t="s">
        <v>19</v>
      </c>
      <c r="C45" s="20">
        <v>200</v>
      </c>
      <c r="D45" s="21">
        <v>10200</v>
      </c>
    </row>
    <row r="46" spans="1:4" ht="90">
      <c r="A46" s="132" t="s">
        <v>166</v>
      </c>
      <c r="B46" s="39" t="s">
        <v>167</v>
      </c>
      <c r="C46" s="39"/>
      <c r="D46" s="15">
        <f>D47</f>
        <v>287785.89</v>
      </c>
    </row>
    <row r="47" spans="1:4" ht="129">
      <c r="A47" s="41" t="s">
        <v>168</v>
      </c>
      <c r="B47" s="131" t="s">
        <v>169</v>
      </c>
      <c r="C47" s="131"/>
      <c r="D47" s="91">
        <f>D48</f>
        <v>287785.89</v>
      </c>
    </row>
    <row r="48" spans="1:4" ht="86.25">
      <c r="A48" s="41" t="s">
        <v>170</v>
      </c>
      <c r="B48" s="131" t="s">
        <v>171</v>
      </c>
      <c r="C48" s="131"/>
      <c r="D48" s="91">
        <f>D49</f>
        <v>287785.89</v>
      </c>
    </row>
    <row r="49" spans="1:4" ht="43.5">
      <c r="A49" s="41" t="s">
        <v>172</v>
      </c>
      <c r="B49" s="131" t="s">
        <v>173</v>
      </c>
      <c r="C49" s="131"/>
      <c r="D49" s="91">
        <f>D50</f>
        <v>287785.89</v>
      </c>
    </row>
    <row r="50" spans="1:4" ht="29.25">
      <c r="A50" s="41" t="s">
        <v>20</v>
      </c>
      <c r="B50" s="131" t="s">
        <v>173</v>
      </c>
      <c r="C50" s="131">
        <v>200</v>
      </c>
      <c r="D50" s="91">
        <v>287785.89</v>
      </c>
    </row>
    <row r="51" spans="1:4" ht="111" customHeight="1">
      <c r="A51" s="13" t="s">
        <v>106</v>
      </c>
      <c r="B51" s="17" t="s">
        <v>50</v>
      </c>
      <c r="C51" s="17"/>
      <c r="D51" s="15">
        <f>D52</f>
        <v>18719.599999999999</v>
      </c>
    </row>
    <row r="52" spans="1:4" ht="162.75" customHeight="1">
      <c r="A52" s="18" t="s">
        <v>107</v>
      </c>
      <c r="B52" s="20" t="s">
        <v>51</v>
      </c>
      <c r="C52" s="20"/>
      <c r="D52" s="21">
        <f>D53</f>
        <v>18719.599999999999</v>
      </c>
    </row>
    <row r="53" spans="1:4" ht="59.25" customHeight="1">
      <c r="A53" s="31" t="s">
        <v>52</v>
      </c>
      <c r="B53" s="20" t="s">
        <v>53</v>
      </c>
      <c r="C53" s="20"/>
      <c r="D53" s="21">
        <f>D54</f>
        <v>18719.599999999999</v>
      </c>
    </row>
    <row r="54" spans="1:4" ht="30">
      <c r="A54" s="31" t="s">
        <v>93</v>
      </c>
      <c r="B54" s="20" t="s">
        <v>55</v>
      </c>
      <c r="C54" s="20"/>
      <c r="D54" s="21">
        <f>D55</f>
        <v>18719.599999999999</v>
      </c>
    </row>
    <row r="55" spans="1:4" ht="30">
      <c r="A55" s="31" t="s">
        <v>20</v>
      </c>
      <c r="B55" s="20" t="s">
        <v>55</v>
      </c>
      <c r="C55" s="20">
        <v>200</v>
      </c>
      <c r="D55" s="21">
        <v>18719.599999999999</v>
      </c>
    </row>
    <row r="56" spans="1:4" ht="31.5">
      <c r="A56" s="30" t="s">
        <v>8</v>
      </c>
      <c r="B56" s="17" t="s">
        <v>9</v>
      </c>
      <c r="C56" s="17"/>
      <c r="D56" s="15">
        <f>D57</f>
        <v>739906</v>
      </c>
    </row>
    <row r="57" spans="1:4" ht="23.25" customHeight="1">
      <c r="A57" s="31" t="s">
        <v>10</v>
      </c>
      <c r="B57" s="20" t="s">
        <v>11</v>
      </c>
      <c r="C57" s="20"/>
      <c r="D57" s="21">
        <f>D58</f>
        <v>739906</v>
      </c>
    </row>
    <row r="58" spans="1:4" ht="30">
      <c r="A58" s="31" t="s">
        <v>12</v>
      </c>
      <c r="B58" s="20" t="s">
        <v>13</v>
      </c>
      <c r="C58" s="20"/>
      <c r="D58" s="21">
        <f>D59</f>
        <v>739906</v>
      </c>
    </row>
    <row r="59" spans="1:4" ht="75.75" customHeight="1">
      <c r="A59" s="31" t="s">
        <v>26</v>
      </c>
      <c r="B59" s="20" t="s">
        <v>13</v>
      </c>
      <c r="C59" s="20">
        <v>100</v>
      </c>
      <c r="D59" s="21">
        <v>739906</v>
      </c>
    </row>
    <row r="60" spans="1:4" ht="31.5">
      <c r="A60" s="30" t="s">
        <v>21</v>
      </c>
      <c r="B60" s="17" t="s">
        <v>22</v>
      </c>
      <c r="C60" s="17"/>
      <c r="D60" s="15">
        <f>D61</f>
        <v>1858562.78</v>
      </c>
    </row>
    <row r="61" spans="1:4" ht="30">
      <c r="A61" s="31" t="s">
        <v>23</v>
      </c>
      <c r="B61" s="20" t="s">
        <v>24</v>
      </c>
      <c r="C61" s="20"/>
      <c r="D61" s="21">
        <f>D64+D62</f>
        <v>1858562.78</v>
      </c>
    </row>
    <row r="62" spans="1:4" ht="20.25" customHeight="1">
      <c r="A62" s="67" t="s">
        <v>136</v>
      </c>
      <c r="B62" s="65" t="s">
        <v>137</v>
      </c>
      <c r="C62" s="65"/>
      <c r="D62" s="66">
        <f>D63</f>
        <v>36979.25</v>
      </c>
    </row>
    <row r="63" spans="1:4" ht="19.5" customHeight="1">
      <c r="A63" s="67" t="s">
        <v>135</v>
      </c>
      <c r="B63" s="65" t="s">
        <v>137</v>
      </c>
      <c r="C63" s="65">
        <v>500</v>
      </c>
      <c r="D63" s="66">
        <v>36979.25</v>
      </c>
    </row>
    <row r="64" spans="1:4" ht="30">
      <c r="A64" s="31" t="s">
        <v>12</v>
      </c>
      <c r="B64" s="20" t="s">
        <v>25</v>
      </c>
      <c r="C64" s="20"/>
      <c r="D64" s="21">
        <f>D65+D66+D68</f>
        <v>1821583.53</v>
      </c>
    </row>
    <row r="65" spans="1:4" ht="76.5" customHeight="1">
      <c r="A65" s="31" t="s">
        <v>26</v>
      </c>
      <c r="B65" s="20" t="s">
        <v>25</v>
      </c>
      <c r="C65" s="20">
        <v>100</v>
      </c>
      <c r="D65" s="21">
        <v>1475519</v>
      </c>
    </row>
    <row r="66" spans="1:4">
      <c r="A66" s="106" t="s">
        <v>20</v>
      </c>
      <c r="B66" s="101" t="s">
        <v>25</v>
      </c>
      <c r="C66" s="101">
        <v>200</v>
      </c>
      <c r="D66" s="103">
        <v>346064.41</v>
      </c>
    </row>
    <row r="67" spans="1:4">
      <c r="A67" s="106"/>
      <c r="B67" s="101"/>
      <c r="C67" s="101"/>
      <c r="D67" s="103"/>
    </row>
    <row r="68" spans="1:4" ht="20.25" customHeight="1">
      <c r="A68" s="52" t="s">
        <v>40</v>
      </c>
      <c r="B68" s="50" t="s">
        <v>25</v>
      </c>
      <c r="C68" s="50">
        <v>800</v>
      </c>
      <c r="D68" s="51">
        <v>0.12</v>
      </c>
    </row>
    <row r="69" spans="1:4" ht="32.25" customHeight="1" thickBot="1">
      <c r="A69" s="107" t="s">
        <v>161</v>
      </c>
      <c r="B69" s="92" t="s">
        <v>174</v>
      </c>
      <c r="C69" s="92"/>
      <c r="D69" s="15">
        <f>D70</f>
        <v>24400</v>
      </c>
    </row>
    <row r="70" spans="1:4" ht="30.75" customHeight="1" thickBot="1">
      <c r="A70" s="107" t="s">
        <v>162</v>
      </c>
      <c r="B70" s="92" t="s">
        <v>159</v>
      </c>
      <c r="C70" s="92"/>
      <c r="D70" s="91">
        <f>D71</f>
        <v>24400</v>
      </c>
    </row>
    <row r="71" spans="1:4" ht="28.5" customHeight="1" thickBot="1">
      <c r="A71" s="107" t="s">
        <v>134</v>
      </c>
      <c r="B71" s="92" t="s">
        <v>159</v>
      </c>
      <c r="C71" s="92">
        <v>500</v>
      </c>
      <c r="D71" s="91">
        <v>24400</v>
      </c>
    </row>
    <row r="72" spans="1:4" ht="47.25">
      <c r="A72" s="30" t="s">
        <v>34</v>
      </c>
      <c r="B72" s="17" t="s">
        <v>35</v>
      </c>
      <c r="C72" s="17"/>
      <c r="D72" s="15">
        <f>D73</f>
        <v>1546514.91</v>
      </c>
    </row>
    <row r="73" spans="1:4" ht="30">
      <c r="A73" s="31" t="s">
        <v>94</v>
      </c>
      <c r="B73" s="20" t="s">
        <v>37</v>
      </c>
      <c r="C73" s="20"/>
      <c r="D73" s="21">
        <f>D74</f>
        <v>1546514.91</v>
      </c>
    </row>
    <row r="74" spans="1:4" ht="30">
      <c r="A74" s="31" t="s">
        <v>38</v>
      </c>
      <c r="B74" s="20" t="s">
        <v>39</v>
      </c>
      <c r="C74" s="20"/>
      <c r="D74" s="21">
        <f>D75+D76</f>
        <v>1546514.91</v>
      </c>
    </row>
    <row r="75" spans="1:4" ht="30">
      <c r="A75" s="31" t="s">
        <v>20</v>
      </c>
      <c r="B75" s="20" t="s">
        <v>39</v>
      </c>
      <c r="C75" s="20">
        <v>200</v>
      </c>
      <c r="D75" s="21">
        <v>1224330.4099999999</v>
      </c>
    </row>
    <row r="76" spans="1:4" ht="24.75" customHeight="1">
      <c r="A76" s="31" t="s">
        <v>40</v>
      </c>
      <c r="B76" s="20" t="s">
        <v>39</v>
      </c>
      <c r="C76" s="20">
        <v>800</v>
      </c>
      <c r="D76" s="21">
        <v>322184.5</v>
      </c>
    </row>
    <row r="77" spans="1:4" ht="18" customHeight="1">
      <c r="A77" s="53" t="s">
        <v>128</v>
      </c>
      <c r="B77" s="11" t="s">
        <v>130</v>
      </c>
      <c r="C77" s="11"/>
      <c r="D77" s="35">
        <f>D78</f>
        <v>49000</v>
      </c>
    </row>
    <row r="78" spans="1:4" ht="29.25">
      <c r="A78" s="53" t="s">
        <v>20</v>
      </c>
      <c r="B78" s="11" t="s">
        <v>130</v>
      </c>
      <c r="C78" s="11">
        <v>200</v>
      </c>
      <c r="D78" s="35">
        <v>49000</v>
      </c>
    </row>
    <row r="79" spans="1:4" ht="15.75" customHeight="1">
      <c r="A79" s="54" t="s">
        <v>131</v>
      </c>
      <c r="B79" s="11" t="s">
        <v>132</v>
      </c>
      <c r="C79" s="11"/>
      <c r="D79" s="35">
        <f>D80</f>
        <v>33000</v>
      </c>
    </row>
    <row r="80" spans="1:4" ht="29.25">
      <c r="A80" s="54" t="s">
        <v>20</v>
      </c>
      <c r="B80" s="11" t="s">
        <v>132</v>
      </c>
      <c r="C80" s="11">
        <v>200</v>
      </c>
      <c r="D80" s="35">
        <v>33000</v>
      </c>
    </row>
    <row r="81" spans="1:4" ht="30" customHeight="1">
      <c r="A81" s="85" t="s">
        <v>147</v>
      </c>
      <c r="B81" s="20" t="s">
        <v>46</v>
      </c>
      <c r="C81" s="20"/>
      <c r="D81" s="21">
        <f>D82</f>
        <v>97989</v>
      </c>
    </row>
    <row r="82" spans="1:4" ht="45">
      <c r="A82" s="31" t="s">
        <v>47</v>
      </c>
      <c r="B82" s="20" t="s">
        <v>48</v>
      </c>
      <c r="C82" s="20"/>
      <c r="D82" s="21">
        <f>D83+D84</f>
        <v>97989</v>
      </c>
    </row>
    <row r="83" spans="1:4" ht="60.4" customHeight="1">
      <c r="A83" s="31" t="s">
        <v>26</v>
      </c>
      <c r="B83" s="20" t="s">
        <v>48</v>
      </c>
      <c r="C83" s="20">
        <v>100</v>
      </c>
      <c r="D83" s="21">
        <v>42595.28</v>
      </c>
    </row>
    <row r="84" spans="1:4" ht="30">
      <c r="A84" s="31" t="s">
        <v>95</v>
      </c>
      <c r="B84" s="20" t="s">
        <v>48</v>
      </c>
      <c r="C84" s="20">
        <v>200</v>
      </c>
      <c r="D84" s="21">
        <v>55393.72</v>
      </c>
    </row>
    <row r="85" spans="1:4" ht="18.399999999999999" customHeight="1">
      <c r="A85" s="30" t="s">
        <v>28</v>
      </c>
      <c r="B85" s="17" t="s">
        <v>29</v>
      </c>
      <c r="C85" s="17"/>
      <c r="D85" s="15">
        <v>1000</v>
      </c>
    </row>
    <row r="86" spans="1:4" ht="15.75">
      <c r="A86" s="31" t="s">
        <v>27</v>
      </c>
      <c r="B86" s="20" t="s">
        <v>30</v>
      </c>
      <c r="C86" s="20"/>
      <c r="D86" s="21">
        <v>1000</v>
      </c>
    </row>
    <row r="87" spans="1:4" ht="15.75">
      <c r="A87" s="31" t="s">
        <v>31</v>
      </c>
      <c r="B87" s="20" t="s">
        <v>32</v>
      </c>
      <c r="C87" s="20"/>
      <c r="D87" s="21">
        <v>1000</v>
      </c>
    </row>
    <row r="88" spans="1:4" ht="15.75">
      <c r="A88" s="31" t="s">
        <v>40</v>
      </c>
      <c r="B88" s="20" t="s">
        <v>32</v>
      </c>
      <c r="C88" s="20">
        <v>800</v>
      </c>
      <c r="D88" s="21">
        <v>1000</v>
      </c>
    </row>
  </sheetData>
  <mergeCells count="9">
    <mergeCell ref="A1:D1"/>
    <mergeCell ref="A4:D4"/>
    <mergeCell ref="A5:D5"/>
    <mergeCell ref="A2:D2"/>
    <mergeCell ref="A66:A67"/>
    <mergeCell ref="B66:B67"/>
    <mergeCell ref="C66:C67"/>
    <mergeCell ref="D66:D67"/>
    <mergeCell ref="A6:D6"/>
  </mergeCells>
  <pageMargins left="0.7" right="0.19" top="0.2" bottom="0.32" header="0.16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Прил5 2022</vt:lpstr>
      <vt:lpstr>Прил7 2022</vt:lpstr>
      <vt:lpstr>Прил9 2022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 В И</dc:creator>
  <cp:lastModifiedBy>Администрация</cp:lastModifiedBy>
  <cp:lastPrinted>2023-01-10T10:14:57Z</cp:lastPrinted>
  <dcterms:created xsi:type="dcterms:W3CDTF">2016-12-22T10:29:42Z</dcterms:created>
  <dcterms:modified xsi:type="dcterms:W3CDTF">2023-01-10T10:32:18Z</dcterms:modified>
</cp:coreProperties>
</file>