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УВВ\2025\имущество\"/>
    </mc:Choice>
  </mc:AlternateContent>
  <xr:revisionPtr revIDLastSave="0" documentId="8_{8CA92C03-583F-4579-95E2-E2C897678DC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_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2" i="1" l="1"/>
  <c r="K26" i="1"/>
  <c r="K24" i="1"/>
  <c r="K23" i="1"/>
  <c r="K22" i="1"/>
  <c r="K27" i="1"/>
  <c r="K39" i="1"/>
  <c r="K54" i="1"/>
  <c r="K42" i="1"/>
  <c r="N58" i="1"/>
  <c r="N61" i="1"/>
  <c r="N62" i="1"/>
  <c r="N67" i="1"/>
  <c r="M64" i="1"/>
  <c r="N47" i="1"/>
  <c r="N50" i="1"/>
  <c r="N51" i="1"/>
  <c r="K32" i="1"/>
  <c r="L32" i="1" s="1"/>
  <c r="N32" i="1" s="1"/>
  <c r="K48" i="1"/>
  <c r="K47" i="1"/>
  <c r="K46" i="1"/>
  <c r="K45" i="1"/>
  <c r="L45" i="1" s="1"/>
  <c r="K44" i="1"/>
  <c r="L44" i="1" s="1"/>
  <c r="K43" i="1"/>
  <c r="K50" i="1"/>
  <c r="K53" i="1"/>
  <c r="L53" i="1" s="1"/>
  <c r="K25" i="1"/>
  <c r="L25" i="1" s="1"/>
  <c r="N25" i="1" s="1"/>
  <c r="K40" i="1"/>
  <c r="K38" i="1"/>
  <c r="K30" i="1"/>
  <c r="K29" i="1"/>
  <c r="L29" i="1" s="1"/>
  <c r="N29" i="1" s="1"/>
  <c r="K51" i="1"/>
  <c r="K49" i="1"/>
  <c r="K28" i="1"/>
  <c r="L28" i="1" s="1"/>
  <c r="N28" i="1" s="1"/>
  <c r="K58" i="1"/>
  <c r="L58" i="1" s="1"/>
  <c r="K65" i="1"/>
  <c r="K57" i="1"/>
  <c r="K60" i="1"/>
  <c r="K66" i="1"/>
  <c r="K59" i="1"/>
  <c r="K63" i="1"/>
  <c r="K41" i="1"/>
  <c r="L41" i="1" s="1"/>
  <c r="N41" i="1" s="1"/>
  <c r="K31" i="1"/>
  <c r="L31" i="1" s="1"/>
  <c r="K67" i="1"/>
  <c r="L67" i="1" s="1"/>
  <c r="K62" i="1"/>
  <c r="K61" i="1"/>
  <c r="L61" i="1" s="1"/>
  <c r="N9" i="1"/>
  <c r="N13" i="1"/>
  <c r="N5" i="1"/>
  <c r="M8" i="1"/>
  <c r="M12" i="1"/>
  <c r="M5" i="1"/>
  <c r="H19" i="1"/>
  <c r="H18" i="1"/>
  <c r="H17" i="1"/>
  <c r="I17" i="1" s="1"/>
  <c r="H16" i="1"/>
  <c r="I16" i="1" s="1"/>
  <c r="M16" i="1" s="1"/>
  <c r="H15" i="1"/>
  <c r="H14" i="1"/>
  <c r="H67" i="1"/>
  <c r="H66" i="1"/>
  <c r="I66" i="1" s="1"/>
  <c r="H65" i="1"/>
  <c r="H64" i="1"/>
  <c r="I64" i="1" s="1"/>
  <c r="H63" i="1"/>
  <c r="I63" i="1" s="1"/>
  <c r="M63" i="1" s="1"/>
  <c r="H62" i="1"/>
  <c r="H61" i="1"/>
  <c r="H60" i="1"/>
  <c r="H59" i="1"/>
  <c r="I59" i="1" s="1"/>
  <c r="M59" i="1" s="1"/>
  <c r="H58" i="1"/>
  <c r="I58" i="1" s="1"/>
  <c r="H57" i="1"/>
  <c r="H54" i="1"/>
  <c r="H53" i="1"/>
  <c r="H52" i="1"/>
  <c r="I52" i="1" s="1"/>
  <c r="H51" i="1"/>
  <c r="H50" i="1"/>
  <c r="H49" i="1"/>
  <c r="H48" i="1"/>
  <c r="I48" i="1" s="1"/>
  <c r="H47" i="1"/>
  <c r="H46" i="1"/>
  <c r="H45" i="1"/>
  <c r="H44" i="1"/>
  <c r="I44" i="1" s="1"/>
  <c r="H43" i="1"/>
  <c r="H42" i="1"/>
  <c r="H41" i="1"/>
  <c r="H40" i="1"/>
  <c r="I40" i="1" s="1"/>
  <c r="H39" i="1"/>
  <c r="H38" i="1"/>
  <c r="H37" i="1"/>
  <c r="H36" i="1"/>
  <c r="I36" i="1" s="1"/>
  <c r="H35" i="1"/>
  <c r="I35" i="1" s="1"/>
  <c r="H32" i="1"/>
  <c r="H31" i="1"/>
  <c r="I31" i="1" s="1"/>
  <c r="H30" i="1"/>
  <c r="I30" i="1" s="1"/>
  <c r="H29" i="1"/>
  <c r="H28" i="1"/>
  <c r="H27" i="1"/>
  <c r="I27" i="1" s="1"/>
  <c r="H26" i="1"/>
  <c r="I26" i="1" s="1"/>
  <c r="H25" i="1"/>
  <c r="H24" i="1"/>
  <c r="H23" i="1"/>
  <c r="H22" i="1"/>
  <c r="I22" i="1" s="1"/>
  <c r="E58" i="1"/>
  <c r="E59" i="1"/>
  <c r="E60" i="1"/>
  <c r="E61" i="1"/>
  <c r="E62" i="1"/>
  <c r="E63" i="1"/>
  <c r="E64" i="1"/>
  <c r="E65" i="1"/>
  <c r="E66" i="1"/>
  <c r="E67" i="1"/>
  <c r="E57" i="1"/>
  <c r="E36" i="1"/>
  <c r="F36" i="1" s="1"/>
  <c r="M36" i="1" s="1"/>
  <c r="E37" i="1"/>
  <c r="F37" i="1" s="1"/>
  <c r="E38" i="1"/>
  <c r="E39" i="1"/>
  <c r="F39" i="1" s="1"/>
  <c r="M39" i="1" s="1"/>
  <c r="E40" i="1"/>
  <c r="E41" i="1"/>
  <c r="F41" i="1" s="1"/>
  <c r="E42" i="1"/>
  <c r="E43" i="1"/>
  <c r="F43" i="1" s="1"/>
  <c r="M43" i="1" s="1"/>
  <c r="E44" i="1"/>
  <c r="F44" i="1" s="1"/>
  <c r="E45" i="1"/>
  <c r="F45" i="1" s="1"/>
  <c r="N45" i="1" s="1"/>
  <c r="E46" i="1"/>
  <c r="E47" i="1"/>
  <c r="F47" i="1" s="1"/>
  <c r="M47" i="1" s="1"/>
  <c r="E48" i="1"/>
  <c r="E49" i="1"/>
  <c r="F49" i="1" s="1"/>
  <c r="N49" i="1" s="1"/>
  <c r="E50" i="1"/>
  <c r="E51" i="1"/>
  <c r="F51" i="1" s="1"/>
  <c r="M51" i="1" s="1"/>
  <c r="E52" i="1"/>
  <c r="F52" i="1" s="1"/>
  <c r="M52" i="1" s="1"/>
  <c r="E53" i="1"/>
  <c r="F53" i="1" s="1"/>
  <c r="E54" i="1"/>
  <c r="E35" i="1"/>
  <c r="E23" i="1"/>
  <c r="F23" i="1" s="1"/>
  <c r="M23" i="1" s="1"/>
  <c r="E24" i="1"/>
  <c r="E25" i="1"/>
  <c r="E26" i="1"/>
  <c r="F26" i="1" s="1"/>
  <c r="M26" i="1" s="1"/>
  <c r="E27" i="1"/>
  <c r="E28" i="1"/>
  <c r="E29" i="1"/>
  <c r="E30" i="1"/>
  <c r="F30" i="1" s="1"/>
  <c r="M30" i="1" s="1"/>
  <c r="E31" i="1"/>
  <c r="F31" i="1" s="1"/>
  <c r="M31" i="1" s="1"/>
  <c r="E32" i="1"/>
  <c r="E22" i="1"/>
  <c r="E6" i="1"/>
  <c r="F6" i="1" s="1"/>
  <c r="E7" i="1"/>
  <c r="E8" i="1"/>
  <c r="E9" i="1"/>
  <c r="F9" i="1" s="1"/>
  <c r="M9" i="1" s="1"/>
  <c r="E10" i="1"/>
  <c r="E11" i="1"/>
  <c r="F11" i="1" s="1"/>
  <c r="N11" i="1" s="1"/>
  <c r="E12" i="1"/>
  <c r="E13" i="1"/>
  <c r="F13" i="1" s="1"/>
  <c r="M13" i="1" s="1"/>
  <c r="E14" i="1"/>
  <c r="F14" i="1" s="1"/>
  <c r="M14" i="1" s="1"/>
  <c r="E15" i="1"/>
  <c r="F15" i="1" s="1"/>
  <c r="M15" i="1" s="1"/>
  <c r="E16" i="1"/>
  <c r="E17" i="1"/>
  <c r="F17" i="1" s="1"/>
  <c r="E18" i="1"/>
  <c r="E19" i="1"/>
  <c r="F19" i="1" s="1"/>
  <c r="M19" i="1" s="1"/>
  <c r="E5" i="1"/>
  <c r="D68" i="1"/>
  <c r="G68" i="1"/>
  <c r="J68" i="1"/>
  <c r="C68" i="1"/>
  <c r="L59" i="1"/>
  <c r="L60" i="1"/>
  <c r="L62" i="1"/>
  <c r="L63" i="1"/>
  <c r="L65" i="1"/>
  <c r="L66" i="1"/>
  <c r="N66" i="1" s="1"/>
  <c r="I61" i="1"/>
  <c r="I62" i="1"/>
  <c r="I65" i="1"/>
  <c r="I67" i="1"/>
  <c r="M67" i="1" s="1"/>
  <c r="F58" i="1"/>
  <c r="M58" i="1" s="1"/>
  <c r="F59" i="1"/>
  <c r="N59" i="1" s="1"/>
  <c r="F60" i="1"/>
  <c r="N60" i="1" s="1"/>
  <c r="F61" i="1"/>
  <c r="M61" i="1" s="1"/>
  <c r="F62" i="1"/>
  <c r="M62" i="1" s="1"/>
  <c r="F63" i="1"/>
  <c r="N63" i="1" s="1"/>
  <c r="F64" i="1"/>
  <c r="F65" i="1"/>
  <c r="M65" i="1" s="1"/>
  <c r="F66" i="1"/>
  <c r="M66" i="1" s="1"/>
  <c r="F67" i="1"/>
  <c r="L57" i="1"/>
  <c r="I57" i="1"/>
  <c r="A58" i="1"/>
  <c r="A59" i="1" s="1"/>
  <c r="A60" i="1" s="1"/>
  <c r="A61" i="1" s="1"/>
  <c r="A62" i="1" s="1"/>
  <c r="A63" i="1" s="1"/>
  <c r="A64" i="1" s="1"/>
  <c r="A65" i="1" s="1"/>
  <c r="A66" i="1" s="1"/>
  <c r="A67" i="1" s="1"/>
  <c r="L37" i="1"/>
  <c r="N37" i="1" s="1"/>
  <c r="L38" i="1"/>
  <c r="L39" i="1"/>
  <c r="N39" i="1" s="1"/>
  <c r="L40" i="1"/>
  <c r="L42" i="1"/>
  <c r="N42" i="1" s="1"/>
  <c r="L43" i="1"/>
  <c r="N43" i="1" s="1"/>
  <c r="L46" i="1"/>
  <c r="L47" i="1"/>
  <c r="L48" i="1"/>
  <c r="L49" i="1"/>
  <c r="L50" i="1"/>
  <c r="L51" i="1"/>
  <c r="L52" i="1"/>
  <c r="L54" i="1"/>
  <c r="I37" i="1"/>
  <c r="M37" i="1" s="1"/>
  <c r="I38" i="1"/>
  <c r="I39" i="1"/>
  <c r="I41" i="1"/>
  <c r="M41" i="1" s="1"/>
  <c r="I42" i="1"/>
  <c r="I43" i="1"/>
  <c r="I45" i="1"/>
  <c r="M45" i="1" s="1"/>
  <c r="I46" i="1"/>
  <c r="I47" i="1"/>
  <c r="I49" i="1"/>
  <c r="M49" i="1" s="1"/>
  <c r="I50" i="1"/>
  <c r="I51" i="1"/>
  <c r="I53" i="1"/>
  <c r="M53" i="1" s="1"/>
  <c r="I54" i="1"/>
  <c r="F38" i="1"/>
  <c r="N38" i="1" s="1"/>
  <c r="F40" i="1"/>
  <c r="N40" i="1" s="1"/>
  <c r="F42" i="1"/>
  <c r="M42" i="1" s="1"/>
  <c r="F46" i="1"/>
  <c r="M46" i="1" s="1"/>
  <c r="F48" i="1"/>
  <c r="N48" i="1" s="1"/>
  <c r="F50" i="1"/>
  <c r="M50" i="1" s="1"/>
  <c r="F54" i="1"/>
  <c r="M54" i="1" s="1"/>
  <c r="F35" i="1"/>
  <c r="M35" i="1" s="1"/>
  <c r="D55" i="1"/>
  <c r="G55" i="1"/>
  <c r="J55" i="1"/>
  <c r="K55" i="1"/>
  <c r="C55" i="1"/>
  <c r="A36" i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D33" i="1"/>
  <c r="G33" i="1"/>
  <c r="J33" i="1"/>
  <c r="C33" i="1"/>
  <c r="D20" i="1"/>
  <c r="G20" i="1"/>
  <c r="J20" i="1"/>
  <c r="K20" i="1"/>
  <c r="C20" i="1"/>
  <c r="F24" i="1"/>
  <c r="M24" i="1" s="1"/>
  <c r="F25" i="1"/>
  <c r="M25" i="1" s="1"/>
  <c r="F27" i="1"/>
  <c r="F28" i="1"/>
  <c r="M28" i="1" s="1"/>
  <c r="F29" i="1"/>
  <c r="M29" i="1" s="1"/>
  <c r="F32" i="1"/>
  <c r="M32" i="1" s="1"/>
  <c r="L23" i="1"/>
  <c r="L24" i="1"/>
  <c r="N24" i="1" s="1"/>
  <c r="L26" i="1"/>
  <c r="N26" i="1" s="1"/>
  <c r="L27" i="1"/>
  <c r="L30" i="1"/>
  <c r="N30" i="1" s="1"/>
  <c r="I23" i="1"/>
  <c r="I24" i="1"/>
  <c r="I25" i="1"/>
  <c r="I28" i="1"/>
  <c r="I29" i="1"/>
  <c r="I32" i="1"/>
  <c r="L22" i="1"/>
  <c r="F22" i="1"/>
  <c r="M22" i="1" s="1"/>
  <c r="A23" i="1"/>
  <c r="A24" i="1" s="1"/>
  <c r="A25" i="1" s="1"/>
  <c r="A26" i="1" s="1"/>
  <c r="A27" i="1" s="1"/>
  <c r="A28" i="1" s="1"/>
  <c r="A29" i="1" s="1"/>
  <c r="A30" i="1" s="1"/>
  <c r="A31" i="1" s="1"/>
  <c r="A32" i="1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L6" i="1"/>
  <c r="L7" i="1"/>
  <c r="L8" i="1"/>
  <c r="L9" i="1"/>
  <c r="L10" i="1"/>
  <c r="L11" i="1"/>
  <c r="L12" i="1"/>
  <c r="L13" i="1"/>
  <c r="L5" i="1"/>
  <c r="I6" i="1"/>
  <c r="I7" i="1"/>
  <c r="I8" i="1"/>
  <c r="I9" i="1"/>
  <c r="I10" i="1"/>
  <c r="I11" i="1"/>
  <c r="I12" i="1"/>
  <c r="I13" i="1"/>
  <c r="I14" i="1"/>
  <c r="I15" i="1"/>
  <c r="I18" i="1"/>
  <c r="I19" i="1"/>
  <c r="I5" i="1"/>
  <c r="F8" i="1"/>
  <c r="N8" i="1" s="1"/>
  <c r="F10" i="1"/>
  <c r="M10" i="1" s="1"/>
  <c r="F12" i="1"/>
  <c r="N12" i="1" s="1"/>
  <c r="F16" i="1"/>
  <c r="F18" i="1"/>
  <c r="M18" i="1" s="1"/>
  <c r="F5" i="1"/>
  <c r="N44" i="1" l="1"/>
  <c r="M44" i="1"/>
  <c r="N6" i="1"/>
  <c r="M6" i="1"/>
  <c r="N31" i="1"/>
  <c r="M27" i="1"/>
  <c r="M17" i="1"/>
  <c r="N53" i="1"/>
  <c r="E20" i="1"/>
  <c r="N10" i="1"/>
  <c r="N22" i="1"/>
  <c r="M11" i="1"/>
  <c r="M48" i="1"/>
  <c r="M40" i="1"/>
  <c r="N46" i="1"/>
  <c r="K33" i="1"/>
  <c r="H68" i="1"/>
  <c r="N54" i="1"/>
  <c r="N65" i="1"/>
  <c r="N52" i="1"/>
  <c r="E55" i="1"/>
  <c r="E69" i="1" s="1"/>
  <c r="N27" i="1"/>
  <c r="N23" i="1"/>
  <c r="E33" i="1"/>
  <c r="M38" i="1"/>
  <c r="M55" i="1" s="1"/>
  <c r="N55" i="1"/>
  <c r="L55" i="1"/>
  <c r="K68" i="1"/>
  <c r="K69" i="1" s="1"/>
  <c r="J69" i="1"/>
  <c r="H20" i="1"/>
  <c r="I60" i="1"/>
  <c r="M60" i="1" s="1"/>
  <c r="I68" i="1"/>
  <c r="H55" i="1"/>
  <c r="H33" i="1"/>
  <c r="H69" i="1" s="1"/>
  <c r="E68" i="1"/>
  <c r="F57" i="1"/>
  <c r="F68" i="1"/>
  <c r="F33" i="1"/>
  <c r="M33" i="1" s="1"/>
  <c r="F7" i="1"/>
  <c r="C69" i="1"/>
  <c r="G69" i="1"/>
  <c r="I33" i="1"/>
  <c r="L33" i="1"/>
  <c r="D69" i="1"/>
  <c r="F55" i="1"/>
  <c r="I55" i="1"/>
  <c r="L20" i="1"/>
  <c r="I20" i="1"/>
  <c r="N68" i="1" l="1"/>
  <c r="M68" i="1"/>
  <c r="N20" i="1"/>
  <c r="N33" i="1"/>
  <c r="F20" i="1"/>
  <c r="M20" i="1" s="1"/>
  <c r="N7" i="1"/>
  <c r="M7" i="1"/>
  <c r="N57" i="1"/>
  <c r="M57" i="1"/>
  <c r="L69" i="1"/>
  <c r="I69" i="1"/>
  <c r="F69" i="1" l="1"/>
  <c r="M69" i="1" s="1"/>
  <c r="N69" i="1" l="1"/>
</calcChain>
</file>

<file path=xl/sharedStrings.xml><?xml version="1.0" encoding="utf-8"?>
<sst xmlns="http://schemas.openxmlformats.org/spreadsheetml/2006/main" count="100" uniqueCount="73">
  <si>
    <t>101.12</t>
  </si>
  <si>
    <t>Здание (Библиотека) п.Тепличный</t>
  </si>
  <si>
    <t>Здание (контора) с. Ажово</t>
  </si>
  <si>
    <t>Здание (Хоз. двор) п. Тепличный</t>
  </si>
  <si>
    <t>Здание Клишинского ЦДК</t>
  </si>
  <si>
    <t>Здание медпункта (ФАП)</t>
  </si>
  <si>
    <t>Здание медпункта с. Расторог</t>
  </si>
  <si>
    <t>Здание Разветьевского ЦДК</t>
  </si>
  <si>
    <t>Здание сельсовета</t>
  </si>
  <si>
    <t>Здание сельсовета (Пристройка)</t>
  </si>
  <si>
    <t>Контейнерная площадка № 1</t>
  </si>
  <si>
    <t>Контейнерная площадка № 2</t>
  </si>
  <si>
    <t>Контейнерная площадка № 3</t>
  </si>
  <si>
    <t>Контейнерная площадка № 4</t>
  </si>
  <si>
    <t>Контейнерная площадка № 5</t>
  </si>
  <si>
    <t>Контейнерные площадки</t>
  </si>
  <si>
    <t>Компьютер</t>
  </si>
  <si>
    <t>МФУ hp Laser Pro MFP M125ra</t>
  </si>
  <si>
    <t>МФУ Kyocera Ecosys M2235dn</t>
  </si>
  <si>
    <t>МФУ Kyocera ECOSYS M2735dn</t>
  </si>
  <si>
    <t>МФУ Kyocera Ecosys M2735dn 1</t>
  </si>
  <si>
    <t>Ноутбук (инв.номер 06.16000.065) ВУС</t>
  </si>
  <si>
    <t>Ноутбук 1 (067)</t>
  </si>
  <si>
    <t>Ноутбук 2 (069)</t>
  </si>
  <si>
    <t>Ноутбук 3 (071)</t>
  </si>
  <si>
    <t>Ноутбук ASUS M509DJ-BR073T, 15-6"</t>
  </si>
  <si>
    <t>Ноутбук ЦДК</t>
  </si>
  <si>
    <t>101.36</t>
  </si>
  <si>
    <t>Звуковое оборудование ЦДК</t>
  </si>
  <si>
    <t>Инвентарь 2022 г</t>
  </si>
  <si>
    <t>Контейнер для сбора мусора</t>
  </si>
  <si>
    <t>Контейнеры</t>
  </si>
  <si>
    <t>Кресло (инв.номер 06.16000.070) ВУС</t>
  </si>
  <si>
    <t>Кресло BRABIX EX-510 экокожа черный  ЦДК (инв.номер 06.16000.075)</t>
  </si>
  <si>
    <t>Мотопомпа "Чемпион GP 52"</t>
  </si>
  <si>
    <t>Муз.центр ( микшерный пульт)</t>
  </si>
  <si>
    <t>Муз.центр (акустическая система 1)</t>
  </si>
  <si>
    <t>Муз.центр (акустическая система 2)</t>
  </si>
  <si>
    <t>Муз.центр (динамический вокальный микрофон 1)</t>
  </si>
  <si>
    <t>Муз.центр (динамический вокальный микрофон 2)</t>
  </si>
  <si>
    <t>Муз.центр (динамический вокальный микрофон 3)</t>
  </si>
  <si>
    <t>Муз.центр (динамический вокальный микрофон 4)</t>
  </si>
  <si>
    <t>Офисная мебель</t>
  </si>
  <si>
    <t>Переносной стенд из хромированной трубы с пробковым покрытием</t>
  </si>
  <si>
    <t>Световое оборудование ЦДК</t>
  </si>
  <si>
    <t>Станок для архивного переплета УПД 2В, 250Вт УПД 2В</t>
  </si>
  <si>
    <t>Стенд "Информация" с пластиковыми карманами</t>
  </si>
  <si>
    <t>101.38</t>
  </si>
  <si>
    <t>Балансир одинаковый</t>
  </si>
  <si>
    <t>Гимнастический комплекс КГ</t>
  </si>
  <si>
    <t>Заборная секция (Размер:2000х600мм)</t>
  </si>
  <si>
    <t>Карусель (сидячая)</t>
  </si>
  <si>
    <t>Качели двойные</t>
  </si>
  <si>
    <t>Лавка со спинкой</t>
  </si>
  <si>
    <t>Прочие ОС 2022 г</t>
  </si>
  <si>
    <t>Турник+стенка СО-53</t>
  </si>
  <si>
    <t>Уличный тренажер "Лыжник"</t>
  </si>
  <si>
    <t>Футбольные ворота 013 тренировочные + сетка</t>
  </si>
  <si>
    <t>Холодильник Смоленск (инв.номер 06.16000.060)</t>
  </si>
  <si>
    <t>Кол-во</t>
  </si>
  <si>
    <t xml:space="preserve">Балансовая </t>
  </si>
  <si>
    <t>Амортизация</t>
  </si>
  <si>
    <t>Остаточная</t>
  </si>
  <si>
    <t>По 1 С</t>
  </si>
  <si>
    <t>По Реестру</t>
  </si>
  <si>
    <t>Наименование ОС</t>
  </si>
  <si>
    <t>№ п/п</t>
  </si>
  <si>
    <t>ИТОГО</t>
  </si>
  <si>
    <t>ВСЕГО</t>
  </si>
  <si>
    <t>ОТКЛОНЕНИЕ 1/с от очетности</t>
  </si>
  <si>
    <t>ОТКЛОНЕНИЕ 1С от реестра</t>
  </si>
  <si>
    <t>нет</t>
  </si>
  <si>
    <t>По отчету (упр. Фин)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</si>
</sst>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name val="Arial"/>
    </font>
    <font>
      <sz val="8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0" fillId="0" borderId="1" xfId="0" applyBorder="1"/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2" fillId="4" borderId="2" xfId="0" applyFont="1" applyFill="1" applyBorder="1"/>
    <xf numFmtId="0" fontId="3" fillId="4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2" fillId="3" borderId="1" xfId="0" applyFont="1" applyFill="1" applyBorder="1"/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/>
    </xf>
    <xf numFmtId="0" fontId="3" fillId="5" borderId="1" xfId="0" applyFont="1" applyFill="1" applyBorder="1"/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5" fillId="0" borderId="8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2:N71"/>
  <sheetViews>
    <sheetView tabSelected="1" topLeftCell="A55" workbookViewId="0">
      <selection activeCell="A64" sqref="A64:N64"/>
    </sheetView>
  </sheetViews>
  <sheetFormatPr defaultColWidth="10.42578125" defaultRowHeight="11.4" customHeight="1" outlineLevelRow="3" x14ac:dyDescent="0.2"/>
  <cols>
    <col min="1" max="1" width="7.28515625" customWidth="1"/>
    <col min="2" max="2" width="54" customWidth="1"/>
    <col min="3" max="3" width="11.42578125" customWidth="1"/>
    <col min="4" max="4" width="18.7109375" customWidth="1"/>
    <col min="5" max="5" width="18.85546875" customWidth="1"/>
    <col min="6" max="6" width="19.42578125" customWidth="1"/>
    <col min="7" max="7" width="20.140625" customWidth="1"/>
    <col min="8" max="8" width="19.140625" customWidth="1"/>
    <col min="9" max="9" width="20.140625" customWidth="1"/>
    <col min="10" max="10" width="17.85546875" customWidth="1"/>
    <col min="11" max="11" width="19.140625" customWidth="1"/>
    <col min="12" max="12" width="19" customWidth="1"/>
    <col min="13" max="13" width="19.42578125" customWidth="1"/>
    <col min="14" max="14" width="20.7109375" customWidth="1"/>
  </cols>
  <sheetData>
    <row r="2" spans="1:14" ht="27" customHeight="1" x14ac:dyDescent="0.3">
      <c r="A2" s="41" t="s">
        <v>66</v>
      </c>
      <c r="B2" s="41" t="s">
        <v>65</v>
      </c>
      <c r="C2" s="37" t="s">
        <v>59</v>
      </c>
      <c r="D2" s="41" t="s">
        <v>63</v>
      </c>
      <c r="E2" s="41"/>
      <c r="F2" s="41"/>
      <c r="G2" s="41" t="s">
        <v>72</v>
      </c>
      <c r="H2" s="41"/>
      <c r="I2" s="41"/>
      <c r="J2" s="41" t="s">
        <v>64</v>
      </c>
      <c r="K2" s="41"/>
      <c r="L2" s="41"/>
      <c r="M2" s="27" t="s">
        <v>69</v>
      </c>
      <c r="N2" s="27" t="s">
        <v>70</v>
      </c>
    </row>
    <row r="3" spans="1:14" ht="33" customHeight="1" outlineLevel="2" x14ac:dyDescent="0.3">
      <c r="A3" s="41"/>
      <c r="B3" s="41"/>
      <c r="C3" s="38"/>
      <c r="D3" s="3" t="s">
        <v>60</v>
      </c>
      <c r="E3" s="3" t="s">
        <v>61</v>
      </c>
      <c r="F3" s="3" t="s">
        <v>62</v>
      </c>
      <c r="G3" s="3" t="s">
        <v>60</v>
      </c>
      <c r="H3" s="3" t="s">
        <v>61</v>
      </c>
      <c r="I3" s="3" t="s">
        <v>62</v>
      </c>
      <c r="J3" s="3" t="s">
        <v>60</v>
      </c>
      <c r="K3" s="3" t="s">
        <v>61</v>
      </c>
      <c r="L3" s="3" t="s">
        <v>62</v>
      </c>
      <c r="M3" s="28"/>
      <c r="N3" s="28"/>
    </row>
    <row r="4" spans="1:14" ht="28.5" customHeight="1" outlineLevel="2" x14ac:dyDescent="0.3">
      <c r="A4" s="41" t="s">
        <v>0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2"/>
      <c r="M4" s="2"/>
      <c r="N4" s="2"/>
    </row>
    <row r="5" spans="1:14" ht="24.75" customHeight="1" outlineLevel="3" x14ac:dyDescent="0.25">
      <c r="A5" s="8">
        <v>1</v>
      </c>
      <c r="B5" s="8" t="s">
        <v>1</v>
      </c>
      <c r="C5" s="6">
        <v>1</v>
      </c>
      <c r="D5" s="6">
        <v>2270122.27</v>
      </c>
      <c r="E5" s="6">
        <f>D5</f>
        <v>2270122.27</v>
      </c>
      <c r="F5" s="7">
        <f>D5-E5</f>
        <v>0</v>
      </c>
      <c r="G5" s="6">
        <v>2270122.27</v>
      </c>
      <c r="H5" s="6">
        <v>410587.28</v>
      </c>
      <c r="I5" s="7">
        <f>G5-H5</f>
        <v>1859534.99</v>
      </c>
      <c r="J5" s="6">
        <v>2270122.27</v>
      </c>
      <c r="K5" s="6">
        <v>410587.28</v>
      </c>
      <c r="L5" s="7">
        <f>J5-K5</f>
        <v>1859534.99</v>
      </c>
      <c r="M5" s="7">
        <f>F5-I5</f>
        <v>-1859534.99</v>
      </c>
      <c r="N5" s="7">
        <f>F5-L5</f>
        <v>-1859534.99</v>
      </c>
    </row>
    <row r="6" spans="1:14" ht="24.75" customHeight="1" outlineLevel="3" x14ac:dyDescent="0.25">
      <c r="A6" s="8">
        <f>A5+1</f>
        <v>2</v>
      </c>
      <c r="B6" s="8" t="s">
        <v>2</v>
      </c>
      <c r="C6" s="6">
        <v>1</v>
      </c>
      <c r="D6" s="6">
        <v>2142267.29</v>
      </c>
      <c r="E6" s="6">
        <f t="shared" ref="E6:E19" si="0">D6</f>
        <v>2142267.29</v>
      </c>
      <c r="F6" s="7">
        <f t="shared" ref="F6:F19" si="1">D6-E6</f>
        <v>0</v>
      </c>
      <c r="G6" s="6">
        <v>2142267.29</v>
      </c>
      <c r="H6" s="6">
        <v>513253.19</v>
      </c>
      <c r="I6" s="7">
        <f t="shared" ref="I6:I19" si="2">G6-H6</f>
        <v>1629014.1</v>
      </c>
      <c r="J6" s="6">
        <v>2142267.29</v>
      </c>
      <c r="K6" s="6">
        <v>513253.19</v>
      </c>
      <c r="L6" s="7">
        <f t="shared" ref="L6:L13" si="3">J6-K6</f>
        <v>1629014.1</v>
      </c>
      <c r="M6" s="7">
        <f t="shared" ref="M6:M19" si="4">F6-I6</f>
        <v>-1629014.1</v>
      </c>
      <c r="N6" s="7">
        <f t="shared" ref="N6:N20" si="5">F6-L6</f>
        <v>-1629014.1</v>
      </c>
    </row>
    <row r="7" spans="1:14" ht="24.75" customHeight="1" outlineLevel="3" x14ac:dyDescent="0.25">
      <c r="A7" s="8">
        <f t="shared" ref="A7:A19" si="6">A6+1</f>
        <v>3</v>
      </c>
      <c r="B7" s="8" t="s">
        <v>3</v>
      </c>
      <c r="C7" s="6">
        <v>1</v>
      </c>
      <c r="D7" s="6">
        <v>347349.64</v>
      </c>
      <c r="E7" s="6">
        <f t="shared" si="0"/>
        <v>347349.64</v>
      </c>
      <c r="F7" s="7">
        <f t="shared" si="1"/>
        <v>0</v>
      </c>
      <c r="G7" s="6">
        <v>347349.64</v>
      </c>
      <c r="H7" s="6">
        <v>246881.67</v>
      </c>
      <c r="I7" s="7">
        <f t="shared" si="2"/>
        <v>100467.97</v>
      </c>
      <c r="J7" s="6">
        <v>347349.64</v>
      </c>
      <c r="K7" s="6">
        <v>246881.67</v>
      </c>
      <c r="L7" s="7">
        <f t="shared" si="3"/>
        <v>100467.97</v>
      </c>
      <c r="M7" s="7">
        <f t="shared" si="4"/>
        <v>-100467.97</v>
      </c>
      <c r="N7" s="7">
        <f t="shared" si="5"/>
        <v>-100467.97</v>
      </c>
    </row>
    <row r="8" spans="1:14" ht="24.75" customHeight="1" outlineLevel="3" x14ac:dyDescent="0.25">
      <c r="A8" s="8">
        <f t="shared" si="6"/>
        <v>4</v>
      </c>
      <c r="B8" s="8" t="s">
        <v>4</v>
      </c>
      <c r="C8" s="6">
        <v>1</v>
      </c>
      <c r="D8" s="6">
        <v>1325559.3</v>
      </c>
      <c r="E8" s="6">
        <f t="shared" si="0"/>
        <v>1325559.3</v>
      </c>
      <c r="F8" s="7">
        <f t="shared" si="1"/>
        <v>0</v>
      </c>
      <c r="G8" s="6">
        <v>1325559.3</v>
      </c>
      <c r="H8" s="6">
        <v>619618</v>
      </c>
      <c r="I8" s="7">
        <f t="shared" si="2"/>
        <v>705941.3</v>
      </c>
      <c r="J8" s="6">
        <v>1325559.3</v>
      </c>
      <c r="K8" s="6">
        <v>719618</v>
      </c>
      <c r="L8" s="7">
        <f t="shared" si="3"/>
        <v>605941.30000000005</v>
      </c>
      <c r="M8" s="7">
        <f t="shared" si="4"/>
        <v>-705941.3</v>
      </c>
      <c r="N8" s="7">
        <f t="shared" si="5"/>
        <v>-605941.30000000005</v>
      </c>
    </row>
    <row r="9" spans="1:14" ht="24.75" customHeight="1" outlineLevel="3" x14ac:dyDescent="0.25">
      <c r="A9" s="8">
        <f t="shared" si="6"/>
        <v>5</v>
      </c>
      <c r="B9" s="8" t="s">
        <v>5</v>
      </c>
      <c r="C9" s="6">
        <v>1</v>
      </c>
      <c r="D9" s="6">
        <v>1029275.33</v>
      </c>
      <c r="E9" s="6">
        <f t="shared" si="0"/>
        <v>1029275.33</v>
      </c>
      <c r="F9" s="7">
        <f t="shared" si="1"/>
        <v>0</v>
      </c>
      <c r="G9" s="6">
        <v>1029275.33</v>
      </c>
      <c r="H9" s="6">
        <v>77854.23</v>
      </c>
      <c r="I9" s="7">
        <f t="shared" si="2"/>
        <v>951421.1</v>
      </c>
      <c r="J9" s="6">
        <v>1029275.33</v>
      </c>
      <c r="K9" s="6">
        <v>77854.23</v>
      </c>
      <c r="L9" s="7">
        <f t="shared" si="3"/>
        <v>951421.1</v>
      </c>
      <c r="M9" s="7">
        <f t="shared" si="4"/>
        <v>-951421.1</v>
      </c>
      <c r="N9" s="7">
        <f t="shared" si="5"/>
        <v>-951421.1</v>
      </c>
    </row>
    <row r="10" spans="1:14" ht="24.75" customHeight="1" outlineLevel="3" x14ac:dyDescent="0.25">
      <c r="A10" s="8">
        <f t="shared" si="6"/>
        <v>6</v>
      </c>
      <c r="B10" s="8" t="s">
        <v>6</v>
      </c>
      <c r="C10" s="6">
        <v>1</v>
      </c>
      <c r="D10" s="6">
        <v>238000</v>
      </c>
      <c r="E10" s="6">
        <f t="shared" si="0"/>
        <v>238000</v>
      </c>
      <c r="F10" s="7">
        <f t="shared" si="1"/>
        <v>0</v>
      </c>
      <c r="G10" s="6">
        <v>238000</v>
      </c>
      <c r="H10" s="6">
        <v>199845.87</v>
      </c>
      <c r="I10" s="7">
        <f t="shared" si="2"/>
        <v>38154.130000000005</v>
      </c>
      <c r="J10" s="6">
        <v>238000</v>
      </c>
      <c r="K10" s="6">
        <v>238000</v>
      </c>
      <c r="L10" s="7">
        <f t="shared" si="3"/>
        <v>0</v>
      </c>
      <c r="M10" s="7">
        <f t="shared" si="4"/>
        <v>-38154.130000000005</v>
      </c>
      <c r="N10" s="7">
        <f t="shared" si="5"/>
        <v>0</v>
      </c>
    </row>
    <row r="11" spans="1:14" ht="24.75" customHeight="1" outlineLevel="3" x14ac:dyDescent="0.25">
      <c r="A11" s="8">
        <f t="shared" si="6"/>
        <v>7</v>
      </c>
      <c r="B11" s="8" t="s">
        <v>7</v>
      </c>
      <c r="C11" s="6">
        <v>1</v>
      </c>
      <c r="D11" s="6">
        <v>4604229.1399999997</v>
      </c>
      <c r="E11" s="6">
        <f t="shared" si="0"/>
        <v>4604229.1399999997</v>
      </c>
      <c r="F11" s="7">
        <f t="shared" si="1"/>
        <v>0</v>
      </c>
      <c r="G11" s="6">
        <v>4604229.1399999997</v>
      </c>
      <c r="H11" s="6">
        <v>854317.13</v>
      </c>
      <c r="I11" s="7">
        <f t="shared" si="2"/>
        <v>3749912.01</v>
      </c>
      <c r="J11" s="6">
        <v>4604229.1399999997</v>
      </c>
      <c r="K11" s="6">
        <v>954317.13</v>
      </c>
      <c r="L11" s="7">
        <f t="shared" si="3"/>
        <v>3649912.01</v>
      </c>
      <c r="M11" s="7">
        <f t="shared" si="4"/>
        <v>-3749912.01</v>
      </c>
      <c r="N11" s="7">
        <f t="shared" si="5"/>
        <v>-3649912.01</v>
      </c>
    </row>
    <row r="12" spans="1:14" ht="24.75" customHeight="1" outlineLevel="3" x14ac:dyDescent="0.25">
      <c r="A12" s="15">
        <f t="shared" si="6"/>
        <v>8</v>
      </c>
      <c r="B12" s="15" t="s">
        <v>8</v>
      </c>
      <c r="C12" s="5">
        <v>1</v>
      </c>
      <c r="D12" s="5">
        <v>155481</v>
      </c>
      <c r="E12" s="5">
        <f t="shared" si="0"/>
        <v>155481</v>
      </c>
      <c r="F12" s="16">
        <f t="shared" si="1"/>
        <v>0</v>
      </c>
      <c r="G12" s="5">
        <v>155481</v>
      </c>
      <c r="H12" s="5">
        <v>155481</v>
      </c>
      <c r="I12" s="16">
        <f t="shared" si="2"/>
        <v>0</v>
      </c>
      <c r="J12" s="5">
        <v>155481</v>
      </c>
      <c r="K12" s="5">
        <v>155481</v>
      </c>
      <c r="L12" s="16">
        <f t="shared" si="3"/>
        <v>0</v>
      </c>
      <c r="M12" s="16">
        <f t="shared" si="4"/>
        <v>0</v>
      </c>
      <c r="N12" s="16">
        <f t="shared" si="5"/>
        <v>0</v>
      </c>
    </row>
    <row r="13" spans="1:14" ht="24.75" customHeight="1" outlineLevel="3" x14ac:dyDescent="0.25">
      <c r="A13" s="15">
        <f t="shared" si="6"/>
        <v>9</v>
      </c>
      <c r="B13" s="15" t="s">
        <v>9</v>
      </c>
      <c r="C13" s="5">
        <v>1</v>
      </c>
      <c r="D13" s="5">
        <v>171235</v>
      </c>
      <c r="E13" s="5">
        <f t="shared" si="0"/>
        <v>171235</v>
      </c>
      <c r="F13" s="16">
        <f t="shared" si="1"/>
        <v>0</v>
      </c>
      <c r="G13" s="5">
        <v>171235</v>
      </c>
      <c r="H13" s="5">
        <v>171235</v>
      </c>
      <c r="I13" s="16">
        <f t="shared" si="2"/>
        <v>0</v>
      </c>
      <c r="J13" s="5">
        <v>171235</v>
      </c>
      <c r="K13" s="5">
        <v>171235</v>
      </c>
      <c r="L13" s="16">
        <f t="shared" si="3"/>
        <v>0</v>
      </c>
      <c r="M13" s="16">
        <f t="shared" si="4"/>
        <v>0</v>
      </c>
      <c r="N13" s="16">
        <f t="shared" si="5"/>
        <v>0</v>
      </c>
    </row>
    <row r="14" spans="1:14" ht="24.75" customHeight="1" outlineLevel="3" x14ac:dyDescent="0.25">
      <c r="A14" s="8">
        <f t="shared" si="6"/>
        <v>10</v>
      </c>
      <c r="B14" s="8" t="s">
        <v>10</v>
      </c>
      <c r="C14" s="6">
        <v>1</v>
      </c>
      <c r="D14" s="6">
        <v>100000</v>
      </c>
      <c r="E14" s="6">
        <f t="shared" si="0"/>
        <v>100000</v>
      </c>
      <c r="F14" s="7">
        <f t="shared" si="1"/>
        <v>0</v>
      </c>
      <c r="G14" s="6">
        <v>100000</v>
      </c>
      <c r="H14" s="6">
        <f t="shared" ref="H14:H19" si="7">G14</f>
        <v>100000</v>
      </c>
      <c r="I14" s="7">
        <f t="shared" si="2"/>
        <v>0</v>
      </c>
      <c r="J14" s="6" t="s">
        <v>71</v>
      </c>
      <c r="K14" s="6" t="s">
        <v>71</v>
      </c>
      <c r="L14" s="7"/>
      <c r="M14" s="7">
        <f t="shared" si="4"/>
        <v>0</v>
      </c>
      <c r="N14" s="7"/>
    </row>
    <row r="15" spans="1:14" ht="24.75" customHeight="1" outlineLevel="3" x14ac:dyDescent="0.25">
      <c r="A15" s="8">
        <f t="shared" si="6"/>
        <v>11</v>
      </c>
      <c r="B15" s="8" t="s">
        <v>11</v>
      </c>
      <c r="C15" s="6">
        <v>1</v>
      </c>
      <c r="D15" s="6">
        <v>100000</v>
      </c>
      <c r="E15" s="6">
        <f t="shared" si="0"/>
        <v>100000</v>
      </c>
      <c r="F15" s="7">
        <f t="shared" si="1"/>
        <v>0</v>
      </c>
      <c r="G15" s="6">
        <v>100000</v>
      </c>
      <c r="H15" s="6">
        <f t="shared" si="7"/>
        <v>100000</v>
      </c>
      <c r="I15" s="7">
        <f t="shared" si="2"/>
        <v>0</v>
      </c>
      <c r="J15" s="6" t="s">
        <v>71</v>
      </c>
      <c r="K15" s="6" t="s">
        <v>71</v>
      </c>
      <c r="L15" s="7"/>
      <c r="M15" s="7">
        <f t="shared" si="4"/>
        <v>0</v>
      </c>
      <c r="N15" s="7"/>
    </row>
    <row r="16" spans="1:14" ht="24.75" customHeight="1" outlineLevel="3" x14ac:dyDescent="0.25">
      <c r="A16" s="8">
        <f t="shared" si="6"/>
        <v>12</v>
      </c>
      <c r="B16" s="8" t="s">
        <v>12</v>
      </c>
      <c r="C16" s="6">
        <v>1</v>
      </c>
      <c r="D16" s="6">
        <v>110000</v>
      </c>
      <c r="E16" s="6">
        <f t="shared" si="0"/>
        <v>110000</v>
      </c>
      <c r="F16" s="7">
        <f t="shared" si="1"/>
        <v>0</v>
      </c>
      <c r="G16" s="6">
        <v>110000</v>
      </c>
      <c r="H16" s="6">
        <f t="shared" si="7"/>
        <v>110000</v>
      </c>
      <c r="I16" s="7">
        <f t="shared" si="2"/>
        <v>0</v>
      </c>
      <c r="J16" s="6" t="s">
        <v>71</v>
      </c>
      <c r="K16" s="6" t="s">
        <v>71</v>
      </c>
      <c r="L16" s="7"/>
      <c r="M16" s="7">
        <f t="shared" si="4"/>
        <v>0</v>
      </c>
      <c r="N16" s="7"/>
    </row>
    <row r="17" spans="1:14" ht="24.75" customHeight="1" outlineLevel="3" x14ac:dyDescent="0.25">
      <c r="A17" s="8">
        <f t="shared" si="6"/>
        <v>13</v>
      </c>
      <c r="B17" s="8" t="s">
        <v>13</v>
      </c>
      <c r="C17" s="6">
        <v>1</v>
      </c>
      <c r="D17" s="6">
        <v>90000</v>
      </c>
      <c r="E17" s="6">
        <f t="shared" si="0"/>
        <v>90000</v>
      </c>
      <c r="F17" s="7">
        <f t="shared" si="1"/>
        <v>0</v>
      </c>
      <c r="G17" s="6">
        <v>90000</v>
      </c>
      <c r="H17" s="6">
        <f t="shared" si="7"/>
        <v>90000</v>
      </c>
      <c r="I17" s="7">
        <f t="shared" si="2"/>
        <v>0</v>
      </c>
      <c r="J17" s="6" t="s">
        <v>71</v>
      </c>
      <c r="K17" s="6" t="s">
        <v>71</v>
      </c>
      <c r="L17" s="7"/>
      <c r="M17" s="7">
        <f t="shared" si="4"/>
        <v>0</v>
      </c>
      <c r="N17" s="7"/>
    </row>
    <row r="18" spans="1:14" ht="24.75" customHeight="1" outlineLevel="3" x14ac:dyDescent="0.25">
      <c r="A18" s="8">
        <f t="shared" si="6"/>
        <v>14</v>
      </c>
      <c r="B18" s="8" t="s">
        <v>14</v>
      </c>
      <c r="C18" s="6">
        <v>1</v>
      </c>
      <c r="D18" s="6">
        <v>90000</v>
      </c>
      <c r="E18" s="6">
        <f t="shared" si="0"/>
        <v>90000</v>
      </c>
      <c r="F18" s="7">
        <f t="shared" si="1"/>
        <v>0</v>
      </c>
      <c r="G18" s="6">
        <v>90000</v>
      </c>
      <c r="H18" s="6">
        <f t="shared" si="7"/>
        <v>90000</v>
      </c>
      <c r="I18" s="7">
        <f t="shared" si="2"/>
        <v>0</v>
      </c>
      <c r="J18" s="6" t="s">
        <v>71</v>
      </c>
      <c r="K18" s="6" t="s">
        <v>71</v>
      </c>
      <c r="L18" s="7"/>
      <c r="M18" s="7">
        <f t="shared" si="4"/>
        <v>0</v>
      </c>
      <c r="N18" s="7"/>
    </row>
    <row r="19" spans="1:14" ht="24.75" customHeight="1" outlineLevel="3" x14ac:dyDescent="0.25">
      <c r="A19" s="8">
        <f t="shared" si="6"/>
        <v>15</v>
      </c>
      <c r="B19" s="12" t="s">
        <v>15</v>
      </c>
      <c r="C19" s="13">
        <v>1</v>
      </c>
      <c r="D19" s="13">
        <v>250000</v>
      </c>
      <c r="E19" s="6">
        <f t="shared" si="0"/>
        <v>250000</v>
      </c>
      <c r="F19" s="14">
        <f t="shared" si="1"/>
        <v>0</v>
      </c>
      <c r="G19" s="13">
        <v>250000</v>
      </c>
      <c r="H19" s="6">
        <f t="shared" si="7"/>
        <v>250000</v>
      </c>
      <c r="I19" s="14">
        <f t="shared" si="2"/>
        <v>0</v>
      </c>
      <c r="J19" s="6" t="s">
        <v>71</v>
      </c>
      <c r="K19" s="6" t="s">
        <v>71</v>
      </c>
      <c r="L19" s="14"/>
      <c r="M19" s="7">
        <f t="shared" si="4"/>
        <v>0</v>
      </c>
      <c r="N19" s="7"/>
    </row>
    <row r="20" spans="1:14" ht="24.75" customHeight="1" outlineLevel="3" x14ac:dyDescent="0.3">
      <c r="A20" s="36" t="s">
        <v>67</v>
      </c>
      <c r="B20" s="36"/>
      <c r="C20" s="20">
        <f>SUM(C5:C19)</f>
        <v>15</v>
      </c>
      <c r="D20" s="20">
        <f t="shared" ref="D20:L20" si="8">SUM(D5:D19)</f>
        <v>13023518.969999999</v>
      </c>
      <c r="E20" s="20">
        <f t="shared" si="8"/>
        <v>13023518.969999999</v>
      </c>
      <c r="F20" s="20">
        <f t="shared" si="8"/>
        <v>0</v>
      </c>
      <c r="G20" s="20">
        <f t="shared" si="8"/>
        <v>13023518.969999999</v>
      </c>
      <c r="H20" s="20">
        <f t="shared" si="8"/>
        <v>3989073.3699999996</v>
      </c>
      <c r="I20" s="20">
        <f t="shared" si="8"/>
        <v>9034445.5999999996</v>
      </c>
      <c r="J20" s="20">
        <f t="shared" si="8"/>
        <v>12283518.969999999</v>
      </c>
      <c r="K20" s="20">
        <f t="shared" si="8"/>
        <v>3487227.5</v>
      </c>
      <c r="L20" s="20">
        <f t="shared" si="8"/>
        <v>8796291.4699999988</v>
      </c>
      <c r="M20" s="19">
        <f>F20-I20</f>
        <v>-9034445.5999999996</v>
      </c>
      <c r="N20" s="19">
        <f t="shared" si="5"/>
        <v>-8796291.4699999988</v>
      </c>
    </row>
    <row r="21" spans="1:14" ht="24.75" customHeight="1" outlineLevel="3" x14ac:dyDescent="0.3">
      <c r="A21" s="29">
        <v>101.34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</row>
    <row r="22" spans="1:14" ht="24.75" customHeight="1" outlineLevel="3" x14ac:dyDescent="0.25">
      <c r="A22" s="18">
        <v>16</v>
      </c>
      <c r="B22" s="18" t="s">
        <v>16</v>
      </c>
      <c r="C22" s="5">
        <v>1</v>
      </c>
      <c r="D22" s="5">
        <v>38000</v>
      </c>
      <c r="E22" s="5">
        <f>D22</f>
        <v>38000</v>
      </c>
      <c r="F22" s="16">
        <f>D22-E22</f>
        <v>0</v>
      </c>
      <c r="G22" s="5">
        <v>38000</v>
      </c>
      <c r="H22" s="5">
        <f>G22</f>
        <v>38000</v>
      </c>
      <c r="I22" s="16">
        <f>G22-H22</f>
        <v>0</v>
      </c>
      <c r="J22" s="5">
        <v>38000</v>
      </c>
      <c r="K22" s="5">
        <f>J22</f>
        <v>38000</v>
      </c>
      <c r="L22" s="16">
        <f>J22-K22</f>
        <v>0</v>
      </c>
      <c r="M22" s="16">
        <f>F22-I22</f>
        <v>0</v>
      </c>
      <c r="N22" s="16">
        <f>F22-L22</f>
        <v>0</v>
      </c>
    </row>
    <row r="23" spans="1:14" ht="24.75" customHeight="1" outlineLevel="3" x14ac:dyDescent="0.25">
      <c r="A23" s="18">
        <f>A22+1</f>
        <v>17</v>
      </c>
      <c r="B23" s="18" t="s">
        <v>17</v>
      </c>
      <c r="C23" s="5">
        <v>1</v>
      </c>
      <c r="D23" s="5">
        <v>6924</v>
      </c>
      <c r="E23" s="5">
        <f t="shared" ref="E23:E32" si="9">D23</f>
        <v>6924</v>
      </c>
      <c r="F23" s="16">
        <f t="shared" ref="F23:F32" si="10">D23-E23</f>
        <v>0</v>
      </c>
      <c r="G23" s="5">
        <v>6924</v>
      </c>
      <c r="H23" s="5">
        <f t="shared" ref="H23:H32" si="11">G23</f>
        <v>6924</v>
      </c>
      <c r="I23" s="16">
        <f t="shared" ref="I23:I32" si="12">G23-H23</f>
        <v>0</v>
      </c>
      <c r="J23" s="5">
        <v>6924</v>
      </c>
      <c r="K23" s="5">
        <f t="shared" ref="K23:K24" si="13">J23</f>
        <v>6924</v>
      </c>
      <c r="L23" s="16">
        <f t="shared" ref="L23:L32" si="14">J23-K23</f>
        <v>0</v>
      </c>
      <c r="M23" s="16">
        <f t="shared" ref="M23:M33" si="15">F23-I23</f>
        <v>0</v>
      </c>
      <c r="N23" s="16">
        <f t="shared" ref="N23:N33" si="16">F23-L23</f>
        <v>0</v>
      </c>
    </row>
    <row r="24" spans="1:14" ht="24.75" customHeight="1" outlineLevel="3" x14ac:dyDescent="0.25">
      <c r="A24" s="18">
        <f t="shared" ref="A24:A32" si="17">A23+1</f>
        <v>18</v>
      </c>
      <c r="B24" s="18" t="s">
        <v>18</v>
      </c>
      <c r="C24" s="5">
        <v>1</v>
      </c>
      <c r="D24" s="5">
        <v>16755</v>
      </c>
      <c r="E24" s="5">
        <f t="shared" si="9"/>
        <v>16755</v>
      </c>
      <c r="F24" s="16">
        <f t="shared" si="10"/>
        <v>0</v>
      </c>
      <c r="G24" s="5">
        <v>16755</v>
      </c>
      <c r="H24" s="5">
        <f t="shared" si="11"/>
        <v>16755</v>
      </c>
      <c r="I24" s="16">
        <f t="shared" si="12"/>
        <v>0</v>
      </c>
      <c r="J24" s="5">
        <v>16755</v>
      </c>
      <c r="K24" s="5">
        <f t="shared" si="13"/>
        <v>16755</v>
      </c>
      <c r="L24" s="16">
        <f t="shared" si="14"/>
        <v>0</v>
      </c>
      <c r="M24" s="16">
        <f t="shared" si="15"/>
        <v>0</v>
      </c>
      <c r="N24" s="16">
        <f t="shared" si="16"/>
        <v>0</v>
      </c>
    </row>
    <row r="25" spans="1:14" ht="24.75" customHeight="1" outlineLevel="3" x14ac:dyDescent="0.25">
      <c r="A25" s="18">
        <f t="shared" si="17"/>
        <v>19</v>
      </c>
      <c r="B25" s="18" t="s">
        <v>19</v>
      </c>
      <c r="C25" s="5">
        <v>1</v>
      </c>
      <c r="D25" s="5">
        <v>20319</v>
      </c>
      <c r="E25" s="5">
        <f t="shared" si="9"/>
        <v>20319</v>
      </c>
      <c r="F25" s="16">
        <f t="shared" si="10"/>
        <v>0</v>
      </c>
      <c r="G25" s="5">
        <v>20319</v>
      </c>
      <c r="H25" s="5">
        <f t="shared" si="11"/>
        <v>20319</v>
      </c>
      <c r="I25" s="16">
        <f t="shared" si="12"/>
        <v>0</v>
      </c>
      <c r="J25" s="5">
        <v>20319</v>
      </c>
      <c r="K25" s="5">
        <f t="shared" ref="K25:K26" si="18">J25</f>
        <v>20319</v>
      </c>
      <c r="L25" s="16">
        <f t="shared" si="14"/>
        <v>0</v>
      </c>
      <c r="M25" s="16">
        <f t="shared" si="15"/>
        <v>0</v>
      </c>
      <c r="N25" s="16">
        <f t="shared" si="16"/>
        <v>0</v>
      </c>
    </row>
    <row r="26" spans="1:14" ht="24.75" customHeight="1" outlineLevel="3" x14ac:dyDescent="0.25">
      <c r="A26" s="18">
        <f t="shared" si="17"/>
        <v>20</v>
      </c>
      <c r="B26" s="18" t="s">
        <v>20</v>
      </c>
      <c r="C26" s="5">
        <v>1</v>
      </c>
      <c r="D26" s="5">
        <v>20580</v>
      </c>
      <c r="E26" s="5">
        <f t="shared" si="9"/>
        <v>20580</v>
      </c>
      <c r="F26" s="16">
        <f t="shared" si="10"/>
        <v>0</v>
      </c>
      <c r="G26" s="5">
        <v>20580</v>
      </c>
      <c r="H26" s="5">
        <f t="shared" si="11"/>
        <v>20580</v>
      </c>
      <c r="I26" s="16">
        <f t="shared" si="12"/>
        <v>0</v>
      </c>
      <c r="J26" s="5">
        <v>20580</v>
      </c>
      <c r="K26" s="5">
        <f t="shared" si="18"/>
        <v>20580</v>
      </c>
      <c r="L26" s="16">
        <f t="shared" si="14"/>
        <v>0</v>
      </c>
      <c r="M26" s="16">
        <f t="shared" si="15"/>
        <v>0</v>
      </c>
      <c r="N26" s="16">
        <f t="shared" si="16"/>
        <v>0</v>
      </c>
    </row>
    <row r="27" spans="1:14" ht="24.75" customHeight="1" outlineLevel="3" x14ac:dyDescent="0.25">
      <c r="A27" s="18">
        <f t="shared" si="17"/>
        <v>21</v>
      </c>
      <c r="B27" s="18" t="s">
        <v>21</v>
      </c>
      <c r="C27" s="5">
        <v>1</v>
      </c>
      <c r="D27" s="5">
        <v>27140</v>
      </c>
      <c r="E27" s="5">
        <f t="shared" si="9"/>
        <v>27140</v>
      </c>
      <c r="F27" s="16">
        <f t="shared" si="10"/>
        <v>0</v>
      </c>
      <c r="G27" s="5">
        <v>27140</v>
      </c>
      <c r="H27" s="5">
        <f t="shared" si="11"/>
        <v>27140</v>
      </c>
      <c r="I27" s="16">
        <f t="shared" si="12"/>
        <v>0</v>
      </c>
      <c r="J27" s="5">
        <v>27140</v>
      </c>
      <c r="K27" s="5">
        <f t="shared" ref="K27" si="19">J27</f>
        <v>27140</v>
      </c>
      <c r="L27" s="16">
        <f t="shared" si="14"/>
        <v>0</v>
      </c>
      <c r="M27" s="16">
        <f t="shared" si="15"/>
        <v>0</v>
      </c>
      <c r="N27" s="16">
        <f t="shared" si="16"/>
        <v>0</v>
      </c>
    </row>
    <row r="28" spans="1:14" ht="24.75" customHeight="1" outlineLevel="3" x14ac:dyDescent="0.25">
      <c r="A28" s="18">
        <f t="shared" si="17"/>
        <v>22</v>
      </c>
      <c r="B28" s="18" t="s">
        <v>22</v>
      </c>
      <c r="C28" s="5">
        <v>1</v>
      </c>
      <c r="D28" s="5">
        <v>27140</v>
      </c>
      <c r="E28" s="5">
        <f t="shared" si="9"/>
        <v>27140</v>
      </c>
      <c r="F28" s="16">
        <f t="shared" si="10"/>
        <v>0</v>
      </c>
      <c r="G28" s="5">
        <v>27140</v>
      </c>
      <c r="H28" s="5">
        <f t="shared" si="11"/>
        <v>27140</v>
      </c>
      <c r="I28" s="16">
        <f t="shared" si="12"/>
        <v>0</v>
      </c>
      <c r="J28" s="5">
        <v>27140</v>
      </c>
      <c r="K28" s="5">
        <f t="shared" ref="K28:K30" si="20">J28</f>
        <v>27140</v>
      </c>
      <c r="L28" s="16">
        <f t="shared" si="14"/>
        <v>0</v>
      </c>
      <c r="M28" s="16">
        <f t="shared" si="15"/>
        <v>0</v>
      </c>
      <c r="N28" s="16">
        <f t="shared" si="16"/>
        <v>0</v>
      </c>
    </row>
    <row r="29" spans="1:14" ht="24.75" customHeight="1" outlineLevel="3" x14ac:dyDescent="0.25">
      <c r="A29" s="18">
        <f t="shared" si="17"/>
        <v>23</v>
      </c>
      <c r="B29" s="18" t="s">
        <v>23</v>
      </c>
      <c r="C29" s="5">
        <v>1</v>
      </c>
      <c r="D29" s="5">
        <v>26047</v>
      </c>
      <c r="E29" s="5">
        <f t="shared" si="9"/>
        <v>26047</v>
      </c>
      <c r="F29" s="16">
        <f t="shared" si="10"/>
        <v>0</v>
      </c>
      <c r="G29" s="5">
        <v>26047</v>
      </c>
      <c r="H29" s="5">
        <f t="shared" si="11"/>
        <v>26047</v>
      </c>
      <c r="I29" s="16">
        <f t="shared" si="12"/>
        <v>0</v>
      </c>
      <c r="J29" s="5">
        <v>26047</v>
      </c>
      <c r="K29" s="5">
        <f t="shared" si="20"/>
        <v>26047</v>
      </c>
      <c r="L29" s="16">
        <f t="shared" si="14"/>
        <v>0</v>
      </c>
      <c r="M29" s="16">
        <f t="shared" si="15"/>
        <v>0</v>
      </c>
      <c r="N29" s="16">
        <f t="shared" si="16"/>
        <v>0</v>
      </c>
    </row>
    <row r="30" spans="1:14" ht="24.75" customHeight="1" outlineLevel="3" x14ac:dyDescent="0.25">
      <c r="A30" s="18">
        <f t="shared" si="17"/>
        <v>24</v>
      </c>
      <c r="B30" s="18" t="s">
        <v>24</v>
      </c>
      <c r="C30" s="5">
        <v>1</v>
      </c>
      <c r="D30" s="5">
        <v>26700</v>
      </c>
      <c r="E30" s="5">
        <f t="shared" si="9"/>
        <v>26700</v>
      </c>
      <c r="F30" s="16">
        <f t="shared" si="10"/>
        <v>0</v>
      </c>
      <c r="G30" s="5">
        <v>26700</v>
      </c>
      <c r="H30" s="5">
        <f t="shared" si="11"/>
        <v>26700</v>
      </c>
      <c r="I30" s="16">
        <f t="shared" si="12"/>
        <v>0</v>
      </c>
      <c r="J30" s="5">
        <v>26700</v>
      </c>
      <c r="K30" s="5">
        <f t="shared" si="20"/>
        <v>26700</v>
      </c>
      <c r="L30" s="16">
        <f t="shared" si="14"/>
        <v>0</v>
      </c>
      <c r="M30" s="16">
        <f t="shared" si="15"/>
        <v>0</v>
      </c>
      <c r="N30" s="16">
        <f t="shared" si="16"/>
        <v>0</v>
      </c>
    </row>
    <row r="31" spans="1:14" ht="24.75" customHeight="1" outlineLevel="3" x14ac:dyDescent="0.25">
      <c r="A31" s="18">
        <f t="shared" si="17"/>
        <v>25</v>
      </c>
      <c r="B31" s="18" t="s">
        <v>25</v>
      </c>
      <c r="C31" s="5">
        <v>1</v>
      </c>
      <c r="D31" s="5">
        <v>49775</v>
      </c>
      <c r="E31" s="5">
        <f t="shared" si="9"/>
        <v>49775</v>
      </c>
      <c r="F31" s="16">
        <f t="shared" si="10"/>
        <v>0</v>
      </c>
      <c r="G31" s="5">
        <v>49775</v>
      </c>
      <c r="H31" s="5">
        <f t="shared" si="11"/>
        <v>49775</v>
      </c>
      <c r="I31" s="16">
        <f t="shared" si="12"/>
        <v>0</v>
      </c>
      <c r="J31" s="5">
        <v>49775</v>
      </c>
      <c r="K31" s="5">
        <f t="shared" ref="K31:K32" si="21">J31</f>
        <v>49775</v>
      </c>
      <c r="L31" s="16">
        <f t="shared" si="14"/>
        <v>0</v>
      </c>
      <c r="M31" s="16">
        <f t="shared" si="15"/>
        <v>0</v>
      </c>
      <c r="N31" s="16">
        <f t="shared" si="16"/>
        <v>0</v>
      </c>
    </row>
    <row r="32" spans="1:14" ht="24.75" customHeight="1" outlineLevel="3" x14ac:dyDescent="0.25">
      <c r="A32" s="18">
        <f t="shared" si="17"/>
        <v>26</v>
      </c>
      <c r="B32" s="18" t="s">
        <v>26</v>
      </c>
      <c r="C32" s="5">
        <v>1</v>
      </c>
      <c r="D32" s="5">
        <v>46406</v>
      </c>
      <c r="E32" s="5">
        <f t="shared" si="9"/>
        <v>46406</v>
      </c>
      <c r="F32" s="16">
        <f t="shared" si="10"/>
        <v>0</v>
      </c>
      <c r="G32" s="5">
        <v>46406</v>
      </c>
      <c r="H32" s="5">
        <f t="shared" si="11"/>
        <v>46406</v>
      </c>
      <c r="I32" s="16">
        <f t="shared" si="12"/>
        <v>0</v>
      </c>
      <c r="J32" s="5">
        <v>46406</v>
      </c>
      <c r="K32" s="5">
        <f t="shared" si="21"/>
        <v>46406</v>
      </c>
      <c r="L32" s="16">
        <f t="shared" si="14"/>
        <v>0</v>
      </c>
      <c r="M32" s="16">
        <f t="shared" si="15"/>
        <v>0</v>
      </c>
      <c r="N32" s="16">
        <f t="shared" si="16"/>
        <v>0</v>
      </c>
    </row>
    <row r="33" spans="1:14" ht="24.75" customHeight="1" outlineLevel="3" x14ac:dyDescent="0.3">
      <c r="A33" s="39" t="s">
        <v>67</v>
      </c>
      <c r="B33" s="40"/>
      <c r="C33" s="4">
        <f>SUM(C22:C32)</f>
        <v>11</v>
      </c>
      <c r="D33" s="4">
        <f t="shared" ref="D33:L33" si="22">SUM(D22:D32)</f>
        <v>305786</v>
      </c>
      <c r="E33" s="4">
        <f t="shared" si="22"/>
        <v>305786</v>
      </c>
      <c r="F33" s="4">
        <f t="shared" si="22"/>
        <v>0</v>
      </c>
      <c r="G33" s="4">
        <f t="shared" si="22"/>
        <v>305786</v>
      </c>
      <c r="H33" s="4">
        <f t="shared" si="22"/>
        <v>305786</v>
      </c>
      <c r="I33" s="4">
        <f t="shared" si="22"/>
        <v>0</v>
      </c>
      <c r="J33" s="4">
        <f t="shared" si="22"/>
        <v>305786</v>
      </c>
      <c r="K33" s="4">
        <f t="shared" si="22"/>
        <v>305786</v>
      </c>
      <c r="L33" s="4">
        <f t="shared" si="22"/>
        <v>0</v>
      </c>
      <c r="M33" s="19">
        <f t="shared" si="15"/>
        <v>0</v>
      </c>
      <c r="N33" s="19">
        <f t="shared" si="16"/>
        <v>0</v>
      </c>
    </row>
    <row r="34" spans="1:14" ht="24.75" customHeight="1" outlineLevel="3" x14ac:dyDescent="0.3">
      <c r="A34" s="31" t="s">
        <v>27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3"/>
    </row>
    <row r="35" spans="1:14" ht="24.75" customHeight="1" outlineLevel="3" x14ac:dyDescent="0.3">
      <c r="A35" s="8">
        <v>27</v>
      </c>
      <c r="B35" s="9" t="s">
        <v>28</v>
      </c>
      <c r="C35" s="10">
        <v>1</v>
      </c>
      <c r="D35" s="10">
        <v>77800</v>
      </c>
      <c r="E35" s="10">
        <f>D35</f>
        <v>77800</v>
      </c>
      <c r="F35" s="11">
        <f>D35-E35</f>
        <v>0</v>
      </c>
      <c r="G35" s="10">
        <v>77800</v>
      </c>
      <c r="H35" s="10">
        <f>G35</f>
        <v>77800</v>
      </c>
      <c r="I35" s="11">
        <f>G35-H35</f>
        <v>0</v>
      </c>
      <c r="J35" s="10" t="s">
        <v>71</v>
      </c>
      <c r="K35" s="10" t="s">
        <v>71</v>
      </c>
      <c r="L35" s="11"/>
      <c r="M35" s="11">
        <f>F35-I35</f>
        <v>0</v>
      </c>
      <c r="N35" s="11"/>
    </row>
    <row r="36" spans="1:14" ht="24.75" customHeight="1" outlineLevel="2" x14ac:dyDescent="0.3">
      <c r="A36" s="8">
        <f>A35+1</f>
        <v>28</v>
      </c>
      <c r="B36" s="9" t="s">
        <v>29</v>
      </c>
      <c r="C36" s="10">
        <v>1</v>
      </c>
      <c r="D36" s="10">
        <v>16897</v>
      </c>
      <c r="E36" s="10">
        <f t="shared" ref="E36:E54" si="23">D36</f>
        <v>16897</v>
      </c>
      <c r="F36" s="11">
        <f t="shared" ref="F36:F54" si="24">D36-E36</f>
        <v>0</v>
      </c>
      <c r="G36" s="10">
        <v>16897</v>
      </c>
      <c r="H36" s="10">
        <f t="shared" ref="H36:H54" si="25">G36</f>
        <v>16897</v>
      </c>
      <c r="I36" s="11">
        <f t="shared" ref="I36:I54" si="26">G36-H36</f>
        <v>0</v>
      </c>
      <c r="J36" s="10" t="s">
        <v>71</v>
      </c>
      <c r="K36" s="10" t="s">
        <v>71</v>
      </c>
      <c r="L36" s="11"/>
      <c r="M36" s="11">
        <f t="shared" ref="M36:M54" si="27">F36-I36</f>
        <v>0</v>
      </c>
      <c r="N36" s="11"/>
    </row>
    <row r="37" spans="1:14" ht="24.75" customHeight="1" outlineLevel="2" x14ac:dyDescent="0.3">
      <c r="A37" s="15">
        <f t="shared" ref="A37:A54" si="28">A36+1</f>
        <v>29</v>
      </c>
      <c r="B37" s="21" t="s">
        <v>30</v>
      </c>
      <c r="C37" s="22">
        <v>10</v>
      </c>
      <c r="D37" s="22">
        <v>114000</v>
      </c>
      <c r="E37" s="22">
        <f t="shared" si="23"/>
        <v>114000</v>
      </c>
      <c r="F37" s="17">
        <f t="shared" si="24"/>
        <v>0</v>
      </c>
      <c r="G37" s="22">
        <v>114000</v>
      </c>
      <c r="H37" s="22">
        <f t="shared" si="25"/>
        <v>114000</v>
      </c>
      <c r="I37" s="17">
        <f t="shared" si="26"/>
        <v>0</v>
      </c>
      <c r="J37" s="22">
        <v>114000</v>
      </c>
      <c r="K37" s="22">
        <v>114000</v>
      </c>
      <c r="L37" s="17">
        <f t="shared" ref="L37:L54" si="29">J37-K37</f>
        <v>0</v>
      </c>
      <c r="M37" s="17">
        <f t="shared" si="27"/>
        <v>0</v>
      </c>
      <c r="N37" s="17">
        <f t="shared" ref="N37:N54" si="30">F37-L37</f>
        <v>0</v>
      </c>
    </row>
    <row r="38" spans="1:14" ht="24.75" customHeight="1" outlineLevel="2" x14ac:dyDescent="0.3">
      <c r="A38" s="15">
        <f t="shared" si="28"/>
        <v>30</v>
      </c>
      <c r="B38" s="21" t="s">
        <v>31</v>
      </c>
      <c r="C38" s="22">
        <v>8</v>
      </c>
      <c r="D38" s="22">
        <v>160400</v>
      </c>
      <c r="E38" s="22">
        <f t="shared" si="23"/>
        <v>160400</v>
      </c>
      <c r="F38" s="17">
        <f t="shared" si="24"/>
        <v>0</v>
      </c>
      <c r="G38" s="22">
        <v>160400</v>
      </c>
      <c r="H38" s="22">
        <f t="shared" si="25"/>
        <v>160400</v>
      </c>
      <c r="I38" s="17">
        <f t="shared" si="26"/>
        <v>0</v>
      </c>
      <c r="J38" s="22">
        <v>160400</v>
      </c>
      <c r="K38" s="22">
        <f t="shared" ref="K38:K39" si="31">J38</f>
        <v>160400</v>
      </c>
      <c r="L38" s="17">
        <f t="shared" si="29"/>
        <v>0</v>
      </c>
      <c r="M38" s="17">
        <f t="shared" si="27"/>
        <v>0</v>
      </c>
      <c r="N38" s="17">
        <f t="shared" si="30"/>
        <v>0</v>
      </c>
    </row>
    <row r="39" spans="1:14" ht="24.75" customHeight="1" outlineLevel="3" x14ac:dyDescent="0.3">
      <c r="A39" s="15">
        <f t="shared" si="28"/>
        <v>31</v>
      </c>
      <c r="B39" s="21" t="s">
        <v>32</v>
      </c>
      <c r="C39" s="22">
        <v>1</v>
      </c>
      <c r="D39" s="22">
        <v>5161.0200000000004</v>
      </c>
      <c r="E39" s="22">
        <f t="shared" si="23"/>
        <v>5161.0200000000004</v>
      </c>
      <c r="F39" s="17">
        <f t="shared" si="24"/>
        <v>0</v>
      </c>
      <c r="G39" s="22">
        <v>5161.0200000000004</v>
      </c>
      <c r="H39" s="22">
        <f t="shared" si="25"/>
        <v>5161.0200000000004</v>
      </c>
      <c r="I39" s="17">
        <f t="shared" si="26"/>
        <v>0</v>
      </c>
      <c r="J39" s="22">
        <v>5161.0200000000004</v>
      </c>
      <c r="K39" s="22">
        <f t="shared" si="31"/>
        <v>5161.0200000000004</v>
      </c>
      <c r="L39" s="17">
        <f t="shared" si="29"/>
        <v>0</v>
      </c>
      <c r="M39" s="17">
        <f t="shared" si="27"/>
        <v>0</v>
      </c>
      <c r="N39" s="17">
        <f t="shared" si="30"/>
        <v>0</v>
      </c>
    </row>
    <row r="40" spans="1:14" ht="38.25" customHeight="1" outlineLevel="3" x14ac:dyDescent="0.3">
      <c r="A40" s="15">
        <f t="shared" si="28"/>
        <v>32</v>
      </c>
      <c r="B40" s="21" t="s">
        <v>33</v>
      </c>
      <c r="C40" s="22">
        <v>1</v>
      </c>
      <c r="D40" s="22">
        <v>10098.99</v>
      </c>
      <c r="E40" s="22">
        <f t="shared" si="23"/>
        <v>10098.99</v>
      </c>
      <c r="F40" s="17">
        <f t="shared" si="24"/>
        <v>0</v>
      </c>
      <c r="G40" s="22">
        <v>10098.99</v>
      </c>
      <c r="H40" s="22">
        <f t="shared" si="25"/>
        <v>10098.99</v>
      </c>
      <c r="I40" s="17">
        <f t="shared" si="26"/>
        <v>0</v>
      </c>
      <c r="J40" s="22">
        <v>10098.99</v>
      </c>
      <c r="K40" s="22">
        <f t="shared" ref="K40" si="32">J40</f>
        <v>10098.99</v>
      </c>
      <c r="L40" s="17">
        <f t="shared" si="29"/>
        <v>0</v>
      </c>
      <c r="M40" s="17">
        <f t="shared" si="27"/>
        <v>0</v>
      </c>
      <c r="N40" s="17">
        <f t="shared" si="30"/>
        <v>0</v>
      </c>
    </row>
    <row r="41" spans="1:14" ht="24.75" customHeight="1" outlineLevel="3" x14ac:dyDescent="0.3">
      <c r="A41" s="15">
        <f t="shared" si="28"/>
        <v>33</v>
      </c>
      <c r="B41" s="21" t="s">
        <v>34</v>
      </c>
      <c r="C41" s="22">
        <v>1</v>
      </c>
      <c r="D41" s="22">
        <v>19375</v>
      </c>
      <c r="E41" s="22">
        <f t="shared" si="23"/>
        <v>19375</v>
      </c>
      <c r="F41" s="17">
        <f t="shared" si="24"/>
        <v>0</v>
      </c>
      <c r="G41" s="22">
        <v>19375</v>
      </c>
      <c r="H41" s="22">
        <f t="shared" si="25"/>
        <v>19375</v>
      </c>
      <c r="I41" s="17">
        <f t="shared" si="26"/>
        <v>0</v>
      </c>
      <c r="J41" s="22">
        <v>19375</v>
      </c>
      <c r="K41" s="22">
        <f t="shared" ref="K41:K42" si="33">J41</f>
        <v>19375</v>
      </c>
      <c r="L41" s="17">
        <f t="shared" si="29"/>
        <v>0</v>
      </c>
      <c r="M41" s="17">
        <f t="shared" si="27"/>
        <v>0</v>
      </c>
      <c r="N41" s="17">
        <f t="shared" si="30"/>
        <v>0</v>
      </c>
    </row>
    <row r="42" spans="1:14" ht="24.75" customHeight="1" outlineLevel="3" x14ac:dyDescent="0.3">
      <c r="A42" s="15">
        <f t="shared" si="28"/>
        <v>34</v>
      </c>
      <c r="B42" s="21" t="s">
        <v>35</v>
      </c>
      <c r="C42" s="22">
        <v>1</v>
      </c>
      <c r="D42" s="22">
        <v>29920</v>
      </c>
      <c r="E42" s="22">
        <f t="shared" si="23"/>
        <v>29920</v>
      </c>
      <c r="F42" s="17">
        <f t="shared" si="24"/>
        <v>0</v>
      </c>
      <c r="G42" s="22">
        <v>29920</v>
      </c>
      <c r="H42" s="22">
        <f t="shared" si="25"/>
        <v>29920</v>
      </c>
      <c r="I42" s="17">
        <f t="shared" si="26"/>
        <v>0</v>
      </c>
      <c r="J42" s="22">
        <v>29920</v>
      </c>
      <c r="K42" s="22">
        <f t="shared" si="33"/>
        <v>29920</v>
      </c>
      <c r="L42" s="17">
        <f t="shared" si="29"/>
        <v>0</v>
      </c>
      <c r="M42" s="17">
        <f t="shared" si="27"/>
        <v>0</v>
      </c>
      <c r="N42" s="17">
        <f t="shared" si="30"/>
        <v>0</v>
      </c>
    </row>
    <row r="43" spans="1:14" ht="24.75" customHeight="1" outlineLevel="3" x14ac:dyDescent="0.3">
      <c r="A43" s="15">
        <f t="shared" si="28"/>
        <v>35</v>
      </c>
      <c r="B43" s="21" t="s">
        <v>36</v>
      </c>
      <c r="C43" s="22">
        <v>1</v>
      </c>
      <c r="D43" s="22">
        <v>69665</v>
      </c>
      <c r="E43" s="22">
        <f t="shared" si="23"/>
        <v>69665</v>
      </c>
      <c r="F43" s="17">
        <f t="shared" si="24"/>
        <v>0</v>
      </c>
      <c r="G43" s="22">
        <v>69665</v>
      </c>
      <c r="H43" s="22">
        <f t="shared" si="25"/>
        <v>69665</v>
      </c>
      <c r="I43" s="17">
        <f t="shared" si="26"/>
        <v>0</v>
      </c>
      <c r="J43" s="22">
        <v>69665</v>
      </c>
      <c r="K43" s="22">
        <f t="shared" ref="K43:K48" si="34">J43</f>
        <v>69665</v>
      </c>
      <c r="L43" s="17">
        <f t="shared" si="29"/>
        <v>0</v>
      </c>
      <c r="M43" s="17">
        <f t="shared" si="27"/>
        <v>0</v>
      </c>
      <c r="N43" s="17">
        <f t="shared" si="30"/>
        <v>0</v>
      </c>
    </row>
    <row r="44" spans="1:14" ht="33.75" customHeight="1" outlineLevel="3" x14ac:dyDescent="0.3">
      <c r="A44" s="15">
        <f t="shared" si="28"/>
        <v>36</v>
      </c>
      <c r="B44" s="21" t="s">
        <v>37</v>
      </c>
      <c r="C44" s="22">
        <v>1</v>
      </c>
      <c r="D44" s="22">
        <v>69665</v>
      </c>
      <c r="E44" s="22">
        <f t="shared" si="23"/>
        <v>69665</v>
      </c>
      <c r="F44" s="17">
        <f t="shared" si="24"/>
        <v>0</v>
      </c>
      <c r="G44" s="22">
        <v>69665</v>
      </c>
      <c r="H44" s="22">
        <f t="shared" si="25"/>
        <v>69665</v>
      </c>
      <c r="I44" s="17">
        <f t="shared" si="26"/>
        <v>0</v>
      </c>
      <c r="J44" s="22">
        <v>69665</v>
      </c>
      <c r="K44" s="22">
        <f t="shared" si="34"/>
        <v>69665</v>
      </c>
      <c r="L44" s="17">
        <f t="shared" si="29"/>
        <v>0</v>
      </c>
      <c r="M44" s="17">
        <f t="shared" si="27"/>
        <v>0</v>
      </c>
      <c r="N44" s="17">
        <f t="shared" si="30"/>
        <v>0</v>
      </c>
    </row>
    <row r="45" spans="1:14" ht="33.75" customHeight="1" outlineLevel="3" x14ac:dyDescent="0.3">
      <c r="A45" s="15">
        <f t="shared" si="28"/>
        <v>37</v>
      </c>
      <c r="B45" s="21" t="s">
        <v>38</v>
      </c>
      <c r="C45" s="22">
        <v>1</v>
      </c>
      <c r="D45" s="22">
        <v>19800</v>
      </c>
      <c r="E45" s="22">
        <f t="shared" si="23"/>
        <v>19800</v>
      </c>
      <c r="F45" s="17">
        <f t="shared" si="24"/>
        <v>0</v>
      </c>
      <c r="G45" s="22">
        <v>19800</v>
      </c>
      <c r="H45" s="22">
        <f t="shared" si="25"/>
        <v>19800</v>
      </c>
      <c r="I45" s="17">
        <f t="shared" si="26"/>
        <v>0</v>
      </c>
      <c r="J45" s="22">
        <v>19800</v>
      </c>
      <c r="K45" s="22">
        <f t="shared" si="34"/>
        <v>19800</v>
      </c>
      <c r="L45" s="17">
        <f t="shared" si="29"/>
        <v>0</v>
      </c>
      <c r="M45" s="17">
        <f t="shared" si="27"/>
        <v>0</v>
      </c>
      <c r="N45" s="17">
        <f t="shared" si="30"/>
        <v>0</v>
      </c>
    </row>
    <row r="46" spans="1:14" ht="39" customHeight="1" outlineLevel="3" x14ac:dyDescent="0.3">
      <c r="A46" s="15">
        <f t="shared" si="28"/>
        <v>38</v>
      </c>
      <c r="B46" s="21" t="s">
        <v>39</v>
      </c>
      <c r="C46" s="22">
        <v>1</v>
      </c>
      <c r="D46" s="22">
        <v>19800</v>
      </c>
      <c r="E46" s="22">
        <f t="shared" si="23"/>
        <v>19800</v>
      </c>
      <c r="F46" s="17">
        <f t="shared" si="24"/>
        <v>0</v>
      </c>
      <c r="G46" s="22">
        <v>19800</v>
      </c>
      <c r="H46" s="22">
        <f t="shared" si="25"/>
        <v>19800</v>
      </c>
      <c r="I46" s="17">
        <f t="shared" si="26"/>
        <v>0</v>
      </c>
      <c r="J46" s="22">
        <v>19800</v>
      </c>
      <c r="K46" s="22">
        <f t="shared" si="34"/>
        <v>19800</v>
      </c>
      <c r="L46" s="17">
        <f t="shared" si="29"/>
        <v>0</v>
      </c>
      <c r="M46" s="17">
        <f t="shared" si="27"/>
        <v>0</v>
      </c>
      <c r="N46" s="17">
        <f t="shared" si="30"/>
        <v>0</v>
      </c>
    </row>
    <row r="47" spans="1:14" ht="37.5" customHeight="1" outlineLevel="3" x14ac:dyDescent="0.3">
      <c r="A47" s="15">
        <f t="shared" si="28"/>
        <v>39</v>
      </c>
      <c r="B47" s="21" t="s">
        <v>40</v>
      </c>
      <c r="C47" s="22">
        <v>1</v>
      </c>
      <c r="D47" s="22">
        <v>19800</v>
      </c>
      <c r="E47" s="22">
        <f t="shared" si="23"/>
        <v>19800</v>
      </c>
      <c r="F47" s="17">
        <f t="shared" si="24"/>
        <v>0</v>
      </c>
      <c r="G47" s="22">
        <v>19800</v>
      </c>
      <c r="H47" s="22">
        <f t="shared" si="25"/>
        <v>19800</v>
      </c>
      <c r="I47" s="17">
        <f t="shared" si="26"/>
        <v>0</v>
      </c>
      <c r="J47" s="22">
        <v>19800</v>
      </c>
      <c r="K47" s="22">
        <f t="shared" si="34"/>
        <v>19800</v>
      </c>
      <c r="L47" s="17">
        <f t="shared" si="29"/>
        <v>0</v>
      </c>
      <c r="M47" s="17">
        <f t="shared" si="27"/>
        <v>0</v>
      </c>
      <c r="N47" s="17">
        <f t="shared" si="30"/>
        <v>0</v>
      </c>
    </row>
    <row r="48" spans="1:14" ht="36" customHeight="1" outlineLevel="3" x14ac:dyDescent="0.3">
      <c r="A48" s="15">
        <f t="shared" si="28"/>
        <v>40</v>
      </c>
      <c r="B48" s="21" t="s">
        <v>41</v>
      </c>
      <c r="C48" s="22">
        <v>1</v>
      </c>
      <c r="D48" s="22">
        <v>19800</v>
      </c>
      <c r="E48" s="22">
        <f t="shared" si="23"/>
        <v>19800</v>
      </c>
      <c r="F48" s="17">
        <f t="shared" si="24"/>
        <v>0</v>
      </c>
      <c r="G48" s="22">
        <v>19800</v>
      </c>
      <c r="H48" s="22">
        <f t="shared" si="25"/>
        <v>19800</v>
      </c>
      <c r="I48" s="17">
        <f t="shared" si="26"/>
        <v>0</v>
      </c>
      <c r="J48" s="22">
        <v>19800</v>
      </c>
      <c r="K48" s="22">
        <f t="shared" si="34"/>
        <v>19800</v>
      </c>
      <c r="L48" s="17">
        <f t="shared" si="29"/>
        <v>0</v>
      </c>
      <c r="M48" s="17">
        <f t="shared" si="27"/>
        <v>0</v>
      </c>
      <c r="N48" s="17">
        <f t="shared" si="30"/>
        <v>0</v>
      </c>
    </row>
    <row r="49" spans="1:14" ht="35.25" customHeight="1" outlineLevel="3" x14ac:dyDescent="0.3">
      <c r="A49" s="15">
        <f t="shared" si="28"/>
        <v>41</v>
      </c>
      <c r="B49" s="21" t="s">
        <v>42</v>
      </c>
      <c r="C49" s="22">
        <v>1</v>
      </c>
      <c r="D49" s="22">
        <v>34200</v>
      </c>
      <c r="E49" s="22">
        <f t="shared" si="23"/>
        <v>34200</v>
      </c>
      <c r="F49" s="17">
        <f t="shared" si="24"/>
        <v>0</v>
      </c>
      <c r="G49" s="22">
        <v>34200</v>
      </c>
      <c r="H49" s="22">
        <f t="shared" si="25"/>
        <v>34200</v>
      </c>
      <c r="I49" s="17">
        <f t="shared" si="26"/>
        <v>0</v>
      </c>
      <c r="J49" s="22">
        <v>34200</v>
      </c>
      <c r="K49" s="22">
        <f t="shared" ref="K49:K50" si="35">J49</f>
        <v>34200</v>
      </c>
      <c r="L49" s="17">
        <f t="shared" si="29"/>
        <v>0</v>
      </c>
      <c r="M49" s="17">
        <f t="shared" si="27"/>
        <v>0</v>
      </c>
      <c r="N49" s="17">
        <f t="shared" si="30"/>
        <v>0</v>
      </c>
    </row>
    <row r="50" spans="1:14" ht="39" customHeight="1" outlineLevel="3" x14ac:dyDescent="0.3">
      <c r="A50" s="15">
        <f t="shared" si="28"/>
        <v>42</v>
      </c>
      <c r="B50" s="21" t="s">
        <v>43</v>
      </c>
      <c r="C50" s="22">
        <v>1</v>
      </c>
      <c r="D50" s="22">
        <v>19700</v>
      </c>
      <c r="E50" s="22">
        <f t="shared" si="23"/>
        <v>19700</v>
      </c>
      <c r="F50" s="17">
        <f t="shared" si="24"/>
        <v>0</v>
      </c>
      <c r="G50" s="22">
        <v>19700</v>
      </c>
      <c r="H50" s="22">
        <f t="shared" si="25"/>
        <v>19700</v>
      </c>
      <c r="I50" s="17">
        <f t="shared" si="26"/>
        <v>0</v>
      </c>
      <c r="J50" s="22">
        <v>19700</v>
      </c>
      <c r="K50" s="22">
        <f t="shared" si="35"/>
        <v>19700</v>
      </c>
      <c r="L50" s="17">
        <f t="shared" si="29"/>
        <v>0</v>
      </c>
      <c r="M50" s="17">
        <f t="shared" si="27"/>
        <v>0</v>
      </c>
      <c r="N50" s="17">
        <f t="shared" si="30"/>
        <v>0</v>
      </c>
    </row>
    <row r="51" spans="1:14" ht="24.75" customHeight="1" outlineLevel="3" x14ac:dyDescent="0.3">
      <c r="A51" s="15">
        <f t="shared" si="28"/>
        <v>43</v>
      </c>
      <c r="B51" s="21" t="s">
        <v>44</v>
      </c>
      <c r="C51" s="22">
        <v>1</v>
      </c>
      <c r="D51" s="22">
        <v>35000</v>
      </c>
      <c r="E51" s="22">
        <f t="shared" si="23"/>
        <v>35000</v>
      </c>
      <c r="F51" s="17">
        <f t="shared" si="24"/>
        <v>0</v>
      </c>
      <c r="G51" s="22">
        <v>35000</v>
      </c>
      <c r="H51" s="22">
        <f t="shared" si="25"/>
        <v>35000</v>
      </c>
      <c r="I51" s="17">
        <f t="shared" si="26"/>
        <v>0</v>
      </c>
      <c r="J51" s="22">
        <v>35000</v>
      </c>
      <c r="K51" s="22">
        <f t="shared" ref="K51:K52" si="36">J51</f>
        <v>35000</v>
      </c>
      <c r="L51" s="17">
        <f t="shared" si="29"/>
        <v>0</v>
      </c>
      <c r="M51" s="17">
        <f t="shared" si="27"/>
        <v>0</v>
      </c>
      <c r="N51" s="17">
        <f t="shared" si="30"/>
        <v>0</v>
      </c>
    </row>
    <row r="52" spans="1:14" ht="37.5" customHeight="1" outlineLevel="3" x14ac:dyDescent="0.3">
      <c r="A52" s="15">
        <f t="shared" si="28"/>
        <v>44</v>
      </c>
      <c r="B52" s="21" t="s">
        <v>45</v>
      </c>
      <c r="C52" s="22">
        <v>1</v>
      </c>
      <c r="D52" s="22">
        <v>17590</v>
      </c>
      <c r="E52" s="22">
        <f t="shared" si="23"/>
        <v>17590</v>
      </c>
      <c r="F52" s="17">
        <f t="shared" si="24"/>
        <v>0</v>
      </c>
      <c r="G52" s="22">
        <v>17590</v>
      </c>
      <c r="H52" s="22">
        <f t="shared" si="25"/>
        <v>17590</v>
      </c>
      <c r="I52" s="17">
        <f t="shared" si="26"/>
        <v>0</v>
      </c>
      <c r="J52" s="22">
        <v>17590</v>
      </c>
      <c r="K52" s="22">
        <f t="shared" si="36"/>
        <v>17590</v>
      </c>
      <c r="L52" s="17">
        <f t="shared" si="29"/>
        <v>0</v>
      </c>
      <c r="M52" s="17">
        <f t="shared" si="27"/>
        <v>0</v>
      </c>
      <c r="N52" s="17">
        <f t="shared" si="30"/>
        <v>0</v>
      </c>
    </row>
    <row r="53" spans="1:14" ht="33.75" customHeight="1" outlineLevel="3" x14ac:dyDescent="0.3">
      <c r="A53" s="15">
        <f t="shared" si="28"/>
        <v>45</v>
      </c>
      <c r="B53" s="21" t="s">
        <v>46</v>
      </c>
      <c r="C53" s="22">
        <v>1</v>
      </c>
      <c r="D53" s="22">
        <v>22554</v>
      </c>
      <c r="E53" s="22">
        <f t="shared" si="23"/>
        <v>22554</v>
      </c>
      <c r="F53" s="17">
        <f t="shared" si="24"/>
        <v>0</v>
      </c>
      <c r="G53" s="22">
        <v>22554</v>
      </c>
      <c r="H53" s="22">
        <f t="shared" si="25"/>
        <v>22554</v>
      </c>
      <c r="I53" s="17">
        <f t="shared" si="26"/>
        <v>0</v>
      </c>
      <c r="J53" s="22">
        <v>22554</v>
      </c>
      <c r="K53" s="22">
        <f t="shared" ref="K53:K54" si="37">J53</f>
        <v>22554</v>
      </c>
      <c r="L53" s="17">
        <f t="shared" si="29"/>
        <v>0</v>
      </c>
      <c r="M53" s="17">
        <f t="shared" si="27"/>
        <v>0</v>
      </c>
      <c r="N53" s="17">
        <f t="shared" si="30"/>
        <v>0</v>
      </c>
    </row>
    <row r="54" spans="1:14" ht="42" customHeight="1" outlineLevel="3" x14ac:dyDescent="0.3">
      <c r="A54" s="15">
        <f t="shared" si="28"/>
        <v>46</v>
      </c>
      <c r="B54" s="21" t="s">
        <v>58</v>
      </c>
      <c r="C54" s="22">
        <v>1</v>
      </c>
      <c r="D54" s="22">
        <v>7800</v>
      </c>
      <c r="E54" s="22">
        <f t="shared" si="23"/>
        <v>7800</v>
      </c>
      <c r="F54" s="17">
        <f t="shared" si="24"/>
        <v>0</v>
      </c>
      <c r="G54" s="22">
        <v>7800</v>
      </c>
      <c r="H54" s="22">
        <f t="shared" si="25"/>
        <v>7800</v>
      </c>
      <c r="I54" s="17">
        <f t="shared" si="26"/>
        <v>0</v>
      </c>
      <c r="J54" s="22">
        <v>7800</v>
      </c>
      <c r="K54" s="22">
        <f t="shared" si="37"/>
        <v>7800</v>
      </c>
      <c r="L54" s="17">
        <f t="shared" si="29"/>
        <v>0</v>
      </c>
      <c r="M54" s="17">
        <f t="shared" si="27"/>
        <v>0</v>
      </c>
      <c r="N54" s="17">
        <f t="shared" si="30"/>
        <v>0</v>
      </c>
    </row>
    <row r="55" spans="1:14" ht="24.75" customHeight="1" outlineLevel="3" x14ac:dyDescent="0.3">
      <c r="A55" s="36" t="s">
        <v>67</v>
      </c>
      <c r="B55" s="36"/>
      <c r="C55" s="4">
        <f>SUM(C35:C54)</f>
        <v>36</v>
      </c>
      <c r="D55" s="4">
        <f t="shared" ref="D55:K55" si="38">SUM(D35:D54)</f>
        <v>789026.01</v>
      </c>
      <c r="E55" s="4">
        <f t="shared" si="38"/>
        <v>789026.01</v>
      </c>
      <c r="F55" s="4">
        <f t="shared" si="38"/>
        <v>0</v>
      </c>
      <c r="G55" s="4">
        <f t="shared" si="38"/>
        <v>789026.01</v>
      </c>
      <c r="H55" s="4">
        <f t="shared" si="38"/>
        <v>789026.01</v>
      </c>
      <c r="I55" s="4">
        <f t="shared" si="38"/>
        <v>0</v>
      </c>
      <c r="J55" s="4">
        <f t="shared" si="38"/>
        <v>694329.01</v>
      </c>
      <c r="K55" s="4">
        <f t="shared" si="38"/>
        <v>694329.01</v>
      </c>
      <c r="L55" s="4">
        <f t="shared" ref="L55" si="39">SUM(L35:L54)</f>
        <v>0</v>
      </c>
      <c r="M55" s="4">
        <f t="shared" ref="M55" si="40">SUM(M35:M54)</f>
        <v>0</v>
      </c>
      <c r="N55" s="4">
        <f t="shared" ref="N55" si="41">SUM(N35:N54)</f>
        <v>0</v>
      </c>
    </row>
    <row r="56" spans="1:14" ht="24.75" customHeight="1" outlineLevel="2" x14ac:dyDescent="0.25">
      <c r="A56" s="35" t="s">
        <v>47</v>
      </c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2"/>
      <c r="N56" s="2"/>
    </row>
    <row r="57" spans="1:14" ht="24.75" customHeight="1" outlineLevel="2" x14ac:dyDescent="0.3">
      <c r="A57" s="18">
        <v>47</v>
      </c>
      <c r="B57" s="18" t="s">
        <v>48</v>
      </c>
      <c r="C57" s="5">
        <v>1</v>
      </c>
      <c r="D57" s="5">
        <v>13000</v>
      </c>
      <c r="E57" s="5">
        <f>D57</f>
        <v>13000</v>
      </c>
      <c r="F57" s="16">
        <f>D57-E57</f>
        <v>0</v>
      </c>
      <c r="G57" s="5">
        <v>13000</v>
      </c>
      <c r="H57" s="5">
        <f>G57</f>
        <v>13000</v>
      </c>
      <c r="I57" s="16">
        <f>G57-H57</f>
        <v>0</v>
      </c>
      <c r="J57" s="5">
        <v>13000</v>
      </c>
      <c r="K57" s="5">
        <f>J57</f>
        <v>13000</v>
      </c>
      <c r="L57" s="16">
        <f>J57-K57</f>
        <v>0</v>
      </c>
      <c r="M57" s="17">
        <f>F57-I57</f>
        <v>0</v>
      </c>
      <c r="N57" s="17">
        <f>F57-L57</f>
        <v>0</v>
      </c>
    </row>
    <row r="58" spans="1:14" ht="24.75" customHeight="1" outlineLevel="3" x14ac:dyDescent="0.3">
      <c r="A58" s="18">
        <f>A57+1</f>
        <v>48</v>
      </c>
      <c r="B58" s="18" t="s">
        <v>49</v>
      </c>
      <c r="C58" s="5">
        <v>1</v>
      </c>
      <c r="D58" s="5">
        <v>35000</v>
      </c>
      <c r="E58" s="5">
        <f t="shared" ref="E58:E67" si="42">D58</f>
        <v>35000</v>
      </c>
      <c r="F58" s="16">
        <f t="shared" ref="F58:F67" si="43">D58-E58</f>
        <v>0</v>
      </c>
      <c r="G58" s="5">
        <v>35000</v>
      </c>
      <c r="H58" s="5">
        <f t="shared" ref="H58:H67" si="44">G58</f>
        <v>35000</v>
      </c>
      <c r="I58" s="16">
        <f t="shared" ref="I58:I67" si="45">G58-H58</f>
        <v>0</v>
      </c>
      <c r="J58" s="5">
        <v>35000</v>
      </c>
      <c r="K58" s="5">
        <f t="shared" ref="K58" si="46">J58</f>
        <v>35000</v>
      </c>
      <c r="L58" s="16">
        <f t="shared" ref="L58:L67" si="47">J58-K58</f>
        <v>0</v>
      </c>
      <c r="M58" s="17">
        <f t="shared" ref="M58:M69" si="48">F58-I58</f>
        <v>0</v>
      </c>
      <c r="N58" s="17">
        <f t="shared" ref="N58:N69" si="49">F58-L58</f>
        <v>0</v>
      </c>
    </row>
    <row r="59" spans="1:14" ht="24.75" customHeight="1" outlineLevel="3" x14ac:dyDescent="0.3">
      <c r="A59" s="18">
        <f t="shared" ref="A59:A67" si="50">A58+1</f>
        <v>49</v>
      </c>
      <c r="B59" s="18" t="s">
        <v>50</v>
      </c>
      <c r="C59" s="5">
        <v>19</v>
      </c>
      <c r="D59" s="5">
        <v>45600</v>
      </c>
      <c r="E59" s="5">
        <f t="shared" si="42"/>
        <v>45600</v>
      </c>
      <c r="F59" s="16">
        <f t="shared" si="43"/>
        <v>0</v>
      </c>
      <c r="G59" s="5">
        <v>45600</v>
      </c>
      <c r="H59" s="5">
        <f t="shared" si="44"/>
        <v>45600</v>
      </c>
      <c r="I59" s="16">
        <f t="shared" si="45"/>
        <v>0</v>
      </c>
      <c r="J59" s="5">
        <v>45600</v>
      </c>
      <c r="K59" s="5">
        <f t="shared" ref="K59:K60" si="51">J59</f>
        <v>45600</v>
      </c>
      <c r="L59" s="16">
        <f t="shared" si="47"/>
        <v>0</v>
      </c>
      <c r="M59" s="17">
        <f t="shared" si="48"/>
        <v>0</v>
      </c>
      <c r="N59" s="17">
        <f t="shared" si="49"/>
        <v>0</v>
      </c>
    </row>
    <row r="60" spans="1:14" ht="24.75" customHeight="1" outlineLevel="3" x14ac:dyDescent="0.3">
      <c r="A60" s="18">
        <f t="shared" si="50"/>
        <v>50</v>
      </c>
      <c r="B60" s="18" t="s">
        <v>51</v>
      </c>
      <c r="C60" s="5">
        <v>1</v>
      </c>
      <c r="D60" s="5">
        <v>19800</v>
      </c>
      <c r="E60" s="5">
        <f t="shared" si="42"/>
        <v>19800</v>
      </c>
      <c r="F60" s="16">
        <f t="shared" si="43"/>
        <v>0</v>
      </c>
      <c r="G60" s="5">
        <v>19800</v>
      </c>
      <c r="H60" s="5">
        <f t="shared" si="44"/>
        <v>19800</v>
      </c>
      <c r="I60" s="16">
        <f t="shared" si="45"/>
        <v>0</v>
      </c>
      <c r="J60" s="5">
        <v>19800</v>
      </c>
      <c r="K60" s="5">
        <f t="shared" si="51"/>
        <v>19800</v>
      </c>
      <c r="L60" s="16">
        <f t="shared" si="47"/>
        <v>0</v>
      </c>
      <c r="M60" s="17">
        <f t="shared" si="48"/>
        <v>0</v>
      </c>
      <c r="N60" s="17">
        <f t="shared" si="49"/>
        <v>0</v>
      </c>
    </row>
    <row r="61" spans="1:14" ht="24.75" customHeight="1" outlineLevel="3" x14ac:dyDescent="0.3">
      <c r="A61" s="18">
        <f t="shared" si="50"/>
        <v>51</v>
      </c>
      <c r="B61" s="18" t="s">
        <v>52</v>
      </c>
      <c r="C61" s="5">
        <v>1</v>
      </c>
      <c r="D61" s="5">
        <v>20000</v>
      </c>
      <c r="E61" s="5">
        <f t="shared" si="42"/>
        <v>20000</v>
      </c>
      <c r="F61" s="16">
        <f t="shared" si="43"/>
        <v>0</v>
      </c>
      <c r="G61" s="5">
        <v>20000</v>
      </c>
      <c r="H61" s="5">
        <f t="shared" si="44"/>
        <v>20000</v>
      </c>
      <c r="I61" s="16">
        <f t="shared" si="45"/>
        <v>0</v>
      </c>
      <c r="J61" s="5">
        <v>20000</v>
      </c>
      <c r="K61" s="5">
        <f t="shared" ref="K61:K63" si="52">J61</f>
        <v>20000</v>
      </c>
      <c r="L61" s="16">
        <f t="shared" si="47"/>
        <v>0</v>
      </c>
      <c r="M61" s="17">
        <f t="shared" si="48"/>
        <v>0</v>
      </c>
      <c r="N61" s="17">
        <f t="shared" si="49"/>
        <v>0</v>
      </c>
    </row>
    <row r="62" spans="1:14" ht="24.75" customHeight="1" outlineLevel="3" x14ac:dyDescent="0.3">
      <c r="A62" s="18">
        <f t="shared" si="50"/>
        <v>52</v>
      </c>
      <c r="B62" s="18" t="s">
        <v>52</v>
      </c>
      <c r="C62" s="5">
        <v>3</v>
      </c>
      <c r="D62" s="5">
        <v>20000</v>
      </c>
      <c r="E62" s="5">
        <f t="shared" si="42"/>
        <v>20000</v>
      </c>
      <c r="F62" s="16">
        <f t="shared" si="43"/>
        <v>0</v>
      </c>
      <c r="G62" s="5">
        <v>20000</v>
      </c>
      <c r="H62" s="5">
        <f t="shared" si="44"/>
        <v>20000</v>
      </c>
      <c r="I62" s="16">
        <f t="shared" si="45"/>
        <v>0</v>
      </c>
      <c r="J62" s="5">
        <v>20000</v>
      </c>
      <c r="K62" s="5">
        <f t="shared" si="52"/>
        <v>20000</v>
      </c>
      <c r="L62" s="16">
        <f t="shared" si="47"/>
        <v>0</v>
      </c>
      <c r="M62" s="17">
        <f t="shared" si="48"/>
        <v>0</v>
      </c>
      <c r="N62" s="17">
        <f t="shared" si="49"/>
        <v>0</v>
      </c>
    </row>
    <row r="63" spans="1:14" ht="24.75" customHeight="1" outlineLevel="3" x14ac:dyDescent="0.3">
      <c r="A63" s="18">
        <f t="shared" si="50"/>
        <v>53</v>
      </c>
      <c r="B63" s="18" t="s">
        <v>53</v>
      </c>
      <c r="C63" s="5">
        <v>3</v>
      </c>
      <c r="D63" s="5">
        <v>13500</v>
      </c>
      <c r="E63" s="5">
        <f t="shared" si="42"/>
        <v>13500</v>
      </c>
      <c r="F63" s="16">
        <f t="shared" si="43"/>
        <v>0</v>
      </c>
      <c r="G63" s="5">
        <v>13500</v>
      </c>
      <c r="H63" s="5">
        <f t="shared" si="44"/>
        <v>13500</v>
      </c>
      <c r="I63" s="16">
        <f t="shared" si="45"/>
        <v>0</v>
      </c>
      <c r="J63" s="5">
        <v>13500</v>
      </c>
      <c r="K63" s="5">
        <f t="shared" si="52"/>
        <v>13500</v>
      </c>
      <c r="L63" s="16">
        <f t="shared" si="47"/>
        <v>0</v>
      </c>
      <c r="M63" s="17">
        <f t="shared" si="48"/>
        <v>0</v>
      </c>
      <c r="N63" s="17">
        <f t="shared" si="49"/>
        <v>0</v>
      </c>
    </row>
    <row r="64" spans="1:14" ht="24.75" customHeight="1" outlineLevel="3" x14ac:dyDescent="0.3">
      <c r="A64" s="23">
        <f t="shared" si="50"/>
        <v>54</v>
      </c>
      <c r="B64" s="23" t="s">
        <v>54</v>
      </c>
      <c r="C64" s="24">
        <v>1</v>
      </c>
      <c r="D64" s="24">
        <v>14249.44</v>
      </c>
      <c r="E64" s="24">
        <f t="shared" si="42"/>
        <v>14249.44</v>
      </c>
      <c r="F64" s="25">
        <f t="shared" si="43"/>
        <v>0</v>
      </c>
      <c r="G64" s="24">
        <v>14249.44</v>
      </c>
      <c r="H64" s="24">
        <f t="shared" si="44"/>
        <v>14249.44</v>
      </c>
      <c r="I64" s="25">
        <f t="shared" si="45"/>
        <v>0</v>
      </c>
      <c r="J64" s="24" t="s">
        <v>71</v>
      </c>
      <c r="K64" s="24" t="s">
        <v>71</v>
      </c>
      <c r="L64" s="25"/>
      <c r="M64" s="26">
        <f t="shared" si="48"/>
        <v>0</v>
      </c>
      <c r="N64" s="26"/>
    </row>
    <row r="65" spans="1:14" ht="24.75" customHeight="1" outlineLevel="3" x14ac:dyDescent="0.3">
      <c r="A65" s="18">
        <f t="shared" si="50"/>
        <v>55</v>
      </c>
      <c r="B65" s="18" t="s">
        <v>55</v>
      </c>
      <c r="C65" s="5">
        <v>1</v>
      </c>
      <c r="D65" s="5">
        <v>20000</v>
      </c>
      <c r="E65" s="5">
        <f t="shared" si="42"/>
        <v>20000</v>
      </c>
      <c r="F65" s="16">
        <f t="shared" si="43"/>
        <v>0</v>
      </c>
      <c r="G65" s="5">
        <v>20000</v>
      </c>
      <c r="H65" s="5">
        <f t="shared" si="44"/>
        <v>20000</v>
      </c>
      <c r="I65" s="16">
        <f t="shared" si="45"/>
        <v>0</v>
      </c>
      <c r="J65" s="5">
        <v>20000</v>
      </c>
      <c r="K65" s="5">
        <f t="shared" ref="K65" si="53">J65</f>
        <v>20000</v>
      </c>
      <c r="L65" s="16">
        <f t="shared" si="47"/>
        <v>0</v>
      </c>
      <c r="M65" s="17">
        <f t="shared" si="48"/>
        <v>0</v>
      </c>
      <c r="N65" s="17">
        <f t="shared" si="49"/>
        <v>0</v>
      </c>
    </row>
    <row r="66" spans="1:14" ht="24.75" customHeight="1" outlineLevel="3" x14ac:dyDescent="0.3">
      <c r="A66" s="18">
        <f t="shared" si="50"/>
        <v>56</v>
      </c>
      <c r="B66" s="18" t="s">
        <v>56</v>
      </c>
      <c r="C66" s="5">
        <v>1</v>
      </c>
      <c r="D66" s="5">
        <v>33000</v>
      </c>
      <c r="E66" s="5">
        <f t="shared" si="42"/>
        <v>33000</v>
      </c>
      <c r="F66" s="16">
        <f t="shared" si="43"/>
        <v>0</v>
      </c>
      <c r="G66" s="5">
        <v>33000</v>
      </c>
      <c r="H66" s="5">
        <f t="shared" si="44"/>
        <v>33000</v>
      </c>
      <c r="I66" s="16">
        <f t="shared" si="45"/>
        <v>0</v>
      </c>
      <c r="J66" s="5">
        <v>33000</v>
      </c>
      <c r="K66" s="5">
        <f t="shared" ref="K66" si="54">J66</f>
        <v>33000</v>
      </c>
      <c r="L66" s="16">
        <f t="shared" si="47"/>
        <v>0</v>
      </c>
      <c r="M66" s="17">
        <f t="shared" si="48"/>
        <v>0</v>
      </c>
      <c r="N66" s="17">
        <f t="shared" si="49"/>
        <v>0</v>
      </c>
    </row>
    <row r="67" spans="1:14" ht="24.75" customHeight="1" outlineLevel="3" x14ac:dyDescent="0.3">
      <c r="A67" s="18">
        <f t="shared" si="50"/>
        <v>57</v>
      </c>
      <c r="B67" s="18" t="s">
        <v>57</v>
      </c>
      <c r="C67" s="5">
        <v>1</v>
      </c>
      <c r="D67" s="5">
        <v>38100</v>
      </c>
      <c r="E67" s="5">
        <f t="shared" si="42"/>
        <v>38100</v>
      </c>
      <c r="F67" s="16">
        <f t="shared" si="43"/>
        <v>0</v>
      </c>
      <c r="G67" s="5">
        <v>38100</v>
      </c>
      <c r="H67" s="5">
        <f t="shared" si="44"/>
        <v>38100</v>
      </c>
      <c r="I67" s="16">
        <f t="shared" si="45"/>
        <v>0</v>
      </c>
      <c r="J67" s="5">
        <v>38100</v>
      </c>
      <c r="K67" s="5">
        <f t="shared" ref="K67" si="55">J67</f>
        <v>38100</v>
      </c>
      <c r="L67" s="16">
        <f t="shared" si="47"/>
        <v>0</v>
      </c>
      <c r="M67" s="17">
        <f t="shared" si="48"/>
        <v>0</v>
      </c>
      <c r="N67" s="17">
        <f t="shared" si="49"/>
        <v>0</v>
      </c>
    </row>
    <row r="68" spans="1:14" ht="24.75" customHeight="1" outlineLevel="3" x14ac:dyDescent="0.3">
      <c r="A68" s="34" t="s">
        <v>67</v>
      </c>
      <c r="B68" s="34"/>
      <c r="C68" s="17">
        <f t="shared" ref="C68:K68" si="56">SUM(C57:C67)</f>
        <v>33</v>
      </c>
      <c r="D68" s="17">
        <f t="shared" si="56"/>
        <v>272249.44</v>
      </c>
      <c r="E68" s="17">
        <f t="shared" si="56"/>
        <v>272249.44</v>
      </c>
      <c r="F68" s="17">
        <f t="shared" si="56"/>
        <v>0</v>
      </c>
      <c r="G68" s="17">
        <f t="shared" si="56"/>
        <v>272249.44</v>
      </c>
      <c r="H68" s="17">
        <f t="shared" si="56"/>
        <v>272249.44</v>
      </c>
      <c r="I68" s="17">
        <f t="shared" si="56"/>
        <v>0</v>
      </c>
      <c r="J68" s="17">
        <f t="shared" si="56"/>
        <v>258000</v>
      </c>
      <c r="K68" s="17">
        <f t="shared" si="56"/>
        <v>258000</v>
      </c>
      <c r="L68" s="17">
        <v>0</v>
      </c>
      <c r="M68" s="17">
        <f t="shared" si="48"/>
        <v>0</v>
      </c>
      <c r="N68" s="17">
        <f t="shared" si="49"/>
        <v>0</v>
      </c>
    </row>
    <row r="69" spans="1:14" ht="27.75" customHeight="1" outlineLevel="3" x14ac:dyDescent="0.3">
      <c r="A69" s="36" t="s">
        <v>68</v>
      </c>
      <c r="B69" s="36"/>
      <c r="C69" s="4">
        <f t="shared" ref="C69:L69" si="57">C68+C55+C33+C20</f>
        <v>95</v>
      </c>
      <c r="D69" s="4">
        <f t="shared" si="57"/>
        <v>14390580.419999998</v>
      </c>
      <c r="E69" s="4">
        <f t="shared" si="57"/>
        <v>14390580.419999998</v>
      </c>
      <c r="F69" s="4">
        <f t="shared" si="57"/>
        <v>0</v>
      </c>
      <c r="G69" s="4">
        <f t="shared" si="57"/>
        <v>14390580.419999998</v>
      </c>
      <c r="H69" s="4">
        <f t="shared" si="57"/>
        <v>5356134.8199999994</v>
      </c>
      <c r="I69" s="4">
        <f t="shared" si="57"/>
        <v>9034445.5999999996</v>
      </c>
      <c r="J69" s="4">
        <f t="shared" si="57"/>
        <v>13541633.979999999</v>
      </c>
      <c r="K69" s="4">
        <f t="shared" si="57"/>
        <v>4745342.51</v>
      </c>
      <c r="L69" s="4">
        <f t="shared" si="57"/>
        <v>8796291.4699999988</v>
      </c>
      <c r="M69" s="4">
        <f t="shared" si="48"/>
        <v>-9034445.5999999996</v>
      </c>
      <c r="N69" s="4">
        <f t="shared" si="49"/>
        <v>-8796291.4699999988</v>
      </c>
    </row>
    <row r="70" spans="1:14" ht="11.1" customHeight="1" outlineLevel="3" x14ac:dyDescent="0.2"/>
    <row r="71" spans="1:14" ht="11.1" customHeight="1" outlineLevel="3" x14ac:dyDescent="0.2">
      <c r="B71" s="1"/>
    </row>
  </sheetData>
  <mergeCells count="17">
    <mergeCell ref="A69:B69"/>
    <mergeCell ref="A33:B33"/>
    <mergeCell ref="A20:B20"/>
    <mergeCell ref="B2:B3"/>
    <mergeCell ref="A2:A3"/>
    <mergeCell ref="A4:K4"/>
    <mergeCell ref="D2:F2"/>
    <mergeCell ref="G2:I2"/>
    <mergeCell ref="J2:L2"/>
    <mergeCell ref="M2:M3"/>
    <mergeCell ref="N2:N3"/>
    <mergeCell ref="A21:N21"/>
    <mergeCell ref="A34:N34"/>
    <mergeCell ref="A68:B68"/>
    <mergeCell ref="A56:L56"/>
    <mergeCell ref="A55:B55"/>
    <mergeCell ref="C2:C3"/>
  </mergeCells>
  <pageMargins left="0.39370078740157483" right="0.39370078740157483" top="0.39370078740157483" bottom="0.39370078740157483" header="0" footer="0"/>
  <pageSetup paperSize="9" scale="61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Заместитель</dc:creator>
  <cp:lastModifiedBy>Заместитель</cp:lastModifiedBy>
  <cp:lastPrinted>2025-02-27T12:34:44Z</cp:lastPrinted>
  <dcterms:created xsi:type="dcterms:W3CDTF">2025-03-12T08:35:13Z</dcterms:created>
  <dcterms:modified xsi:type="dcterms:W3CDTF">2025-03-12T08:35:13Z</dcterms:modified>
</cp:coreProperties>
</file>