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C771C21-C8B5-4720-A5CE-8A05F93A398A}" xr6:coauthVersionLast="47" xr6:coauthVersionMax="47" xr10:uidLastSave="{00000000-0000-0000-0000-000000000000}"/>
  <bookViews>
    <workbookView xWindow="348" yWindow="1092" windowWidth="13188" windowHeight="11268" xr2:uid="{00000000-000D-0000-FFFF-FFFF00000000}"/>
  </bookViews>
  <sheets>
    <sheet name="на 01.01.2021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4" i="23" l="1"/>
  <c r="F58" i="23"/>
  <c r="Q132" i="23" l="1"/>
  <c r="F103" i="23"/>
  <c r="G102" i="23"/>
  <c r="G93" i="23"/>
  <c r="G92" i="23"/>
  <c r="G91" i="23"/>
  <c r="G90" i="23"/>
  <c r="G89" i="23"/>
  <c r="G88" i="23"/>
  <c r="G87" i="23"/>
  <c r="G86" i="23"/>
  <c r="F94" i="23"/>
  <c r="F76" i="23"/>
  <c r="G75" i="23"/>
  <c r="G74" i="23"/>
  <c r="A8" i="23"/>
  <c r="A9" i="23" l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2" i="23" s="1"/>
  <c r="A23" i="23" s="1"/>
  <c r="A24" i="23" s="1"/>
  <c r="A25" i="23" s="1"/>
  <c r="A26" i="23" s="1"/>
  <c r="A27" i="23" s="1"/>
  <c r="A28" i="23" s="1"/>
  <c r="A29" i="23" s="1"/>
  <c r="A30" i="23" s="1"/>
  <c r="A33" i="23" s="1"/>
  <c r="A34" i="23" s="1"/>
  <c r="A35" i="23" s="1"/>
  <c r="A36" i="23" s="1"/>
  <c r="A37" i="23" s="1"/>
  <c r="A39" i="23" l="1"/>
  <c r="A38" i="23"/>
  <c r="G85" i="23"/>
  <c r="G84" i="23"/>
  <c r="A40" i="23" l="1"/>
  <c r="A41" i="23" s="1"/>
  <c r="A42" i="23" s="1"/>
  <c r="A43" i="23" s="1"/>
  <c r="A44" i="23" s="1"/>
  <c r="A45" i="23" s="1"/>
  <c r="A46" i="23" s="1"/>
  <c r="A47" i="23" s="1"/>
  <c r="G83" i="23"/>
  <c r="G101" i="23"/>
  <c r="A48" i="23" l="1"/>
  <c r="A49" i="23" s="1"/>
  <c r="A50" i="23" s="1"/>
  <c r="A51" i="23" s="1"/>
  <c r="A52" i="23" s="1"/>
  <c r="A53" i="23" s="1"/>
  <c r="A54" i="23" s="1"/>
  <c r="A55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5" i="23" s="1"/>
  <c r="A96" i="23" s="1"/>
  <c r="A97" i="23" s="1"/>
  <c r="A98" i="23" s="1"/>
  <c r="A99" i="23" s="1"/>
  <c r="A100" i="23" s="1"/>
  <c r="A101" i="23" s="1"/>
  <c r="A102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4" i="23" s="1"/>
  <c r="A145" i="23" s="1"/>
  <c r="A146" i="23" s="1"/>
  <c r="A147" i="23" s="1"/>
  <c r="A148" i="23" s="1"/>
  <c r="A149" i="23" s="1"/>
  <c r="A150" i="23" s="1"/>
  <c r="A151" i="23" s="1"/>
  <c r="F104" i="23"/>
  <c r="G72" i="23"/>
  <c r="G71" i="23"/>
  <c r="G70" i="23"/>
  <c r="G69" i="23"/>
  <c r="G68" i="23"/>
  <c r="G67" i="23"/>
  <c r="G66" i="23"/>
  <c r="G65" i="23"/>
  <c r="G64" i="23"/>
  <c r="F31" i="23" l="1"/>
  <c r="H20" i="23" l="1"/>
  <c r="G20" i="23"/>
  <c r="F20" i="23"/>
  <c r="H103" i="23" l="1"/>
  <c r="H76" i="23"/>
  <c r="F106" i="23"/>
  <c r="H31" i="23"/>
  <c r="G100" i="23" l="1"/>
  <c r="G99" i="23"/>
  <c r="G98" i="23"/>
  <c r="G97" i="23"/>
  <c r="G96" i="23"/>
  <c r="G95" i="23"/>
  <c r="G82" i="23"/>
  <c r="G81" i="23"/>
  <c r="G80" i="23"/>
  <c r="G79" i="23"/>
  <c r="G78" i="23"/>
  <c r="G77" i="23"/>
  <c r="G63" i="23"/>
  <c r="G62" i="23"/>
  <c r="G53" i="23"/>
  <c r="G52" i="23"/>
  <c r="H58" i="23"/>
  <c r="G48" i="23"/>
  <c r="G34" i="23"/>
  <c r="G33" i="23"/>
  <c r="G26" i="23"/>
  <c r="G23" i="23"/>
  <c r="G22" i="23"/>
  <c r="G58" i="23" l="1"/>
  <c r="G106" i="23" s="1"/>
  <c r="G103" i="23"/>
  <c r="G76" i="23"/>
  <c r="G94" i="23"/>
  <c r="G31" i="23"/>
  <c r="G59" i="23" l="1"/>
  <c r="G104" i="23"/>
  <c r="F59" i="23"/>
  <c r="F105" i="23" s="1"/>
  <c r="G105" i="23" l="1"/>
</calcChain>
</file>

<file path=xl/sharedStrings.xml><?xml version="1.0" encoding="utf-8"?>
<sst xmlns="http://schemas.openxmlformats.org/spreadsheetml/2006/main" count="526" uniqueCount="353">
  <si>
    <t>Нежилые помещения</t>
  </si>
  <si>
    <t>Установлен-ные в отношении муниципаль-ного недвижимого имущества ограничения (обременения) с указанием основания и даты их возникнове-ния и прекращения</t>
  </si>
  <si>
    <t>Реквизиты документов, являющихся основаниями для прекраще-ния права муниципальной собственно-сти на недвижимое имущество</t>
  </si>
  <si>
    <t>Реквизиты документов, являющихся основаниями для возникновения права муниципальной собственности на недвижимое имущество</t>
  </si>
  <si>
    <t>Дата прекращения права муниципаль-ной собственности на недвижимое имущество</t>
  </si>
  <si>
    <t>Начислен-ная амортиза-ция (износ)</t>
  </si>
  <si>
    <t>Балансовая стоимость недвижи-мого имущества, руб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</si>
  <si>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</si>
  <si>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недвижимого имущества</t>
  </si>
  <si>
    <t>Адрес (местоположе-ние) недвижимого имущества</t>
  </si>
  <si>
    <t>Жилые помещения</t>
  </si>
  <si>
    <r>
      <t xml:space="preserve">  </t>
    </r>
    <r>
      <rPr>
        <b/>
        <sz val="10"/>
        <color theme="1"/>
        <rFont val="Times New Roman"/>
        <family val="1"/>
        <charset val="204"/>
      </rPr>
      <t>Сооружения</t>
    </r>
  </si>
  <si>
    <t xml:space="preserve">Сети канализация </t>
  </si>
  <si>
    <t>Буровая скважина с. Разветье «ул. Садовая»</t>
  </si>
  <si>
    <t>Водонапорная башня с.Разветье "ул. Садовая"</t>
  </si>
  <si>
    <t>Водопроводная башня и сети водопровода с. Разветье</t>
  </si>
  <si>
    <t>Курская область, Железногорский район, Разветьевский с/с,                       с. Разветье</t>
  </si>
  <si>
    <t>Курская область, Железногорский район, Разветьевский с/с,                       с. Ажово</t>
  </si>
  <si>
    <t>Памятник погибшим воинам  с.Разветье (кладбище)</t>
  </si>
  <si>
    <t>Памятник павшим партизанам п.Пролетарский</t>
  </si>
  <si>
    <t>Бюст Герою Советского Союза Тимошенко А.И.</t>
  </si>
  <si>
    <t xml:space="preserve">Курская область, Железногорский район, Разветьевский с/с,                  п. Тепличный </t>
  </si>
  <si>
    <t>Курская область, Железногорский район, Разветьевский с/с,                       с. Расторог</t>
  </si>
  <si>
    <t>Курская область, Железногорский район, Разветьевский с/с,                       п. Пролетарский</t>
  </si>
  <si>
    <t>Курская область, Железногорский район, Разветьевский с/с,                       д. Клишино</t>
  </si>
  <si>
    <t>Курская область, Железногорский район, Разветьевский с/с,                       п. Щека</t>
  </si>
  <si>
    <t>Здание сельсовета</t>
  </si>
  <si>
    <t>Пристройка</t>
  </si>
  <si>
    <t>Здание медпункта (ФАП)</t>
  </si>
  <si>
    <t>Здание Разветьевского ЦДК</t>
  </si>
  <si>
    <t>Здание медпунк.</t>
  </si>
  <si>
    <t>Здание Клишинского ЦДК</t>
  </si>
  <si>
    <t>Движимое имущество</t>
  </si>
  <si>
    <t xml:space="preserve">Здание панельное </t>
  </si>
  <si>
    <t>Здание кирпичное</t>
  </si>
  <si>
    <t>Итого нежилые помещения</t>
  </si>
  <si>
    <t>Передаточный акт №б/н от 21.10.2010г.</t>
  </si>
  <si>
    <t>Здание кирпичное, кровля шиферная, площадь 120,7 кв.м</t>
  </si>
  <si>
    <t>Итого жилые помещения</t>
  </si>
  <si>
    <t>46:06:080501:477</t>
  </si>
  <si>
    <t>46:06:080501:490</t>
  </si>
  <si>
    <t>46:06:080501:585</t>
  </si>
  <si>
    <t>46:06:080501:600</t>
  </si>
  <si>
    <t>46:06:080501:612</t>
  </si>
  <si>
    <t>46:06:080501:649</t>
  </si>
  <si>
    <t>46:06:080501:661</t>
  </si>
  <si>
    <t>46:06:080501:690</t>
  </si>
  <si>
    <t>46:06:080501:495</t>
  </si>
  <si>
    <t>46:06:080303:455</t>
  </si>
  <si>
    <t>46:06:080303:454</t>
  </si>
  <si>
    <t>Недвижимое имущество</t>
  </si>
  <si>
    <t>Итого по администрации</t>
  </si>
  <si>
    <t>Итого недвижимое имущество</t>
  </si>
  <si>
    <t>Итого сооружения</t>
  </si>
  <si>
    <t>Итого земельные участки</t>
  </si>
  <si>
    <t>Земельные участки</t>
  </si>
  <si>
    <t>Кадастровая стоимость недвижимого имущества</t>
  </si>
  <si>
    <t>Звуковое оборудование ЦДК</t>
  </si>
  <si>
    <t>Световое оборудование ЦДК</t>
  </si>
  <si>
    <t>Ноутбук ЦДК (инв.номер 06.16000.069)</t>
  </si>
  <si>
    <t>Ноутбук ЦДК (инв.номер 06.16000.071)</t>
  </si>
  <si>
    <t>Ноутбук ЦДК (инв.номер 06.16000.072)</t>
  </si>
  <si>
    <t>т.н. №1050 от 10.11.2015</t>
  </si>
  <si>
    <t>Итого по ЦДК</t>
  </si>
  <si>
    <t>Кресло BRABIX EX-510 экокожа черный  ЦДК (инв.номер 06.16000.075)</t>
  </si>
  <si>
    <t>Холодильник Смоленск (инв.номер 06.16000.060) ВУС</t>
  </si>
  <si>
    <t>Кресло (инв.номер 06.16000.070) ВУС</t>
  </si>
  <si>
    <t>Итого по ВУС</t>
  </si>
  <si>
    <t>т.н. №48 от 09.11.2015</t>
  </si>
  <si>
    <t>Ноутбук (инв.номер 06.16000.065) ВУС</t>
  </si>
  <si>
    <t>Компьютер (инв.номер 06.16000.073) ВУС</t>
  </si>
  <si>
    <t>МФУ hp Laser Pro MFP M125ra (CZ177A) (A4, 128Mb,LCD,20стр/мин, лазерное МФУ,USB2.0)(инв.номер 06.16000.074) ВУС</t>
  </si>
  <si>
    <t>т.н. №87 от 23.12.2015</t>
  </si>
  <si>
    <t>Глава Разветьевского сельсовета</t>
  </si>
  <si>
    <t>Офисная мебель (инв.номер 06.16000.009)</t>
  </si>
  <si>
    <t>Ноутбук с/с (инв.номер 06.16000.067)</t>
  </si>
  <si>
    <t>Итого движимое имущество</t>
  </si>
  <si>
    <t>Итого недвижимое и движимое имущество</t>
  </si>
  <si>
    <t>в т.ч.        Итого в казне</t>
  </si>
  <si>
    <t>Курская область, Железногорский район, Разветьевский с/с,                п. Тепличный</t>
  </si>
  <si>
    <t>Гимнастический комплекс КГ</t>
  </si>
  <si>
    <t>Курская область, Железногорский район, Разветьевский с/с,                       п. Тепличный</t>
  </si>
  <si>
    <t>Договор пожертвования №173 от 11.09.2017 Благотворительный общественный фонд "Милосердие ОАО "Михайловский ГОК"</t>
  </si>
  <si>
    <t>Турник+стенка СО-53</t>
  </si>
  <si>
    <t>Балансир одинаковый</t>
  </si>
  <si>
    <t>Качели двойные</t>
  </si>
  <si>
    <t>Карусель (сидячая)</t>
  </si>
  <si>
    <t>Уличный тренажер "Лыжник"</t>
  </si>
  <si>
    <t>Заборная секция (Размер:2000х600мм)- 19шт.</t>
  </si>
  <si>
    <t>Лавка со спинкой - 3шт.</t>
  </si>
  <si>
    <t>46:06:080101:598</t>
  </si>
  <si>
    <t>46:06:080401:216</t>
  </si>
  <si>
    <t>46:06:081001:40</t>
  </si>
  <si>
    <t xml:space="preserve">Плотина 169 м  п.Щека  (на ручье Сбородной)К.н. 46-46-07/021/2007-420, </t>
  </si>
  <si>
    <t>46:06:081802:27</t>
  </si>
  <si>
    <t>46:06:080401:191</t>
  </si>
  <si>
    <t>46:06:070602:75</t>
  </si>
  <si>
    <t>46:06:070901:73</t>
  </si>
  <si>
    <t>46:06:070301:215</t>
  </si>
  <si>
    <t>№ п/п</t>
  </si>
  <si>
    <t>13194 кв.м</t>
  </si>
  <si>
    <t>12244 кв.м</t>
  </si>
  <si>
    <t>2272 кв.м</t>
  </si>
  <si>
    <t>7301 кв.м</t>
  </si>
  <si>
    <t>13234 кв.м</t>
  </si>
  <si>
    <t>МФУ Kyocera Ecosys M2235dn (A4, 512Mb,LCD,35стр/мин, лазерное МФУ,USB2.0, сетевой, ADF, двухст.печать)</t>
  </si>
  <si>
    <t>т.н. №750 от 24.09.2018</t>
  </si>
  <si>
    <t>Железногорского района                                                                            Евдокимова А.Ю.</t>
  </si>
  <si>
    <t>Курская область, Железногорский район, Разветьевский с/с, с. Лубошево</t>
  </si>
  <si>
    <t>46:06:070301:223</t>
  </si>
  <si>
    <t>46:06:070301:220</t>
  </si>
  <si>
    <t>Колодец (год завершения строительства - 1960)  (зем.участок Кад.№46:06:070301:220)</t>
  </si>
  <si>
    <t>9+/-1</t>
  </si>
  <si>
    <t>Колодец (год завершения строительства - 1960)  (зем.участок Кад.№46:06:070303:98)</t>
  </si>
  <si>
    <t>46:06:070303:102</t>
  </si>
  <si>
    <t>46:06:071504:10</t>
  </si>
  <si>
    <t>Колодец (год завершения строительства - 1960)  (зем.участок Кад.№46:06:071504:9)</t>
  </si>
  <si>
    <t>46:06:071504:9</t>
  </si>
  <si>
    <t>46:06:070301:219</t>
  </si>
  <si>
    <t>46:06:070303:101</t>
  </si>
  <si>
    <t>46:06:070303:104</t>
  </si>
  <si>
    <t>Колодец (год завершения строительства - 1960)  (зем.участок Кад.№46:06:070303:101)</t>
  </si>
  <si>
    <t>46:06:070302:3</t>
  </si>
  <si>
    <t>Колодец (год завершения строительства - 1960)  (зем.участок Кад.№46:06:070302:2)</t>
  </si>
  <si>
    <t>46:06:070302:2</t>
  </si>
  <si>
    <t>46:06:070303:100</t>
  </si>
  <si>
    <t>46:06:070303:103</t>
  </si>
  <si>
    <t>Колодец (год завершения строительства - 1960)  (зем.участок Кад.№46:06:070303:100)</t>
  </si>
  <si>
    <t>46:06:070303:105</t>
  </si>
  <si>
    <t>Колодец (год завершения строительства - 1960)  (зем.участок Кад.№46:06:070303:99)</t>
  </si>
  <si>
    <t>46:06:070303:99</t>
  </si>
  <si>
    <t>46:06:070301:221</t>
  </si>
  <si>
    <t>13+/-1</t>
  </si>
  <si>
    <t>Курская область, Железногорский район, Разветьевский с/с, с. Ажово</t>
  </si>
  <si>
    <t>35+/-1</t>
  </si>
  <si>
    <t>46:06:081802:28</t>
  </si>
  <si>
    <t xml:space="preserve">Земельный участок (под. соор. Дорожн.транспорта с. Лубошево кад. № 46:06:000000:1237)        </t>
  </si>
  <si>
    <t>46:06:070701:456</t>
  </si>
  <si>
    <t>46:06:070701:451</t>
  </si>
  <si>
    <t xml:space="preserve">Здание кирпичное; 31,9 м2 </t>
  </si>
  <si>
    <t xml:space="preserve">Здание кирпичное; 57,3 м2 </t>
  </si>
  <si>
    <t>46:06:070702:85</t>
  </si>
  <si>
    <t>Выписка                              из ЕГРН от 15.11.2018</t>
  </si>
  <si>
    <t>28+/-2</t>
  </si>
  <si>
    <t>46:06:070701:550</t>
  </si>
  <si>
    <t>3+/-1</t>
  </si>
  <si>
    <t>46:06:080501:952</t>
  </si>
  <si>
    <t>22+/-2</t>
  </si>
  <si>
    <t>46:06:081202:112</t>
  </si>
  <si>
    <t>Газоснабжение (Соор. трубопроводного транспорта) п. Большой остров (зем.участок Кад.№46:06:081202:108)</t>
  </si>
  <si>
    <t>Газоснабжение (Соор. трубопроводного транспорта) п. Ажовская щека (зем.участок Кад.№46:06:081001:49)</t>
  </si>
  <si>
    <t>46:06:081001:61</t>
  </si>
  <si>
    <t>46:06:080501:898</t>
  </si>
  <si>
    <t>Памятник погибшим воинам  п.Тепличный (зем.участок Кад.№46:06:080501:3)</t>
  </si>
  <si>
    <t>Выписка                             №46/001/011/2018-50756 из ЕГРН от 07.09.2018</t>
  </si>
  <si>
    <t>РАЗДЕЛ 1</t>
  </si>
  <si>
    <r>
      <t>РАЗДЕЛ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Calibri"/>
        <family val="2"/>
        <charset val="204"/>
      </rPr>
      <t>II</t>
    </r>
  </si>
  <si>
    <t>46:06:081702:147</t>
  </si>
  <si>
    <t>46:06:081601:10</t>
  </si>
  <si>
    <t xml:space="preserve">Земельный участок (с. Разветье, кад. № ) - ул. Курлянинова, ул. Каштановая, ул. Березовая)       </t>
  </si>
  <si>
    <t xml:space="preserve">Земельный участок (с. Разветье, кад. №) - ул. Блинова, ул. Ломакина, ул. Боровых)       </t>
  </si>
  <si>
    <t>46:06:081803:57</t>
  </si>
  <si>
    <t>46:06:080501:900</t>
  </si>
  <si>
    <t xml:space="preserve">Здание (Хоз.двор) п. Тепличный,  (зем.уч. К.№46:06:080501:892  год заверш. стр. 1989) </t>
  </si>
  <si>
    <t>46:06:080501:891</t>
  </si>
  <si>
    <t>Выписка                             №46/17-1-613790 из ЕГРН от 27.12.2017</t>
  </si>
  <si>
    <t>46:06:000000:1156</t>
  </si>
  <si>
    <t>46:06:000000:1157</t>
  </si>
  <si>
    <t>6847+/-29кв.м</t>
  </si>
  <si>
    <t>3608+/-21кв.м</t>
  </si>
  <si>
    <t>Памятник воинам,  павшим за освобождение с.Расторог</t>
  </si>
  <si>
    <t>46:06:070602:76</t>
  </si>
  <si>
    <t>5,9 кв.м</t>
  </si>
  <si>
    <t xml:space="preserve">Земельный участок (под. Памятником с. Расторог, кад. № 46:06:070602:76)        </t>
  </si>
  <si>
    <t>46:06:070602:74</t>
  </si>
  <si>
    <t>146,00 кв.м</t>
  </si>
  <si>
    <t>46:06:080401:197</t>
  </si>
  <si>
    <t>Выписка                             №46/001/011/2018-50755 из ЕГРН от 07.09.2018</t>
  </si>
  <si>
    <t xml:space="preserve">Земельный участок (под. Памятником с. Разветье, кад. № 46:06:080401:197)        </t>
  </si>
  <si>
    <t>46:06:080401:190</t>
  </si>
  <si>
    <t>14+/-1</t>
  </si>
  <si>
    <t>Выписка                             №46/001/011/2018-50757 из ЕГРН от 07.09.2018</t>
  </si>
  <si>
    <t xml:space="preserve">Здание (Библиотека) п. Тепличный,  (зем.уч. К.№46:06:080501:885  год заверш. стр. 1975) </t>
  </si>
  <si>
    <t>1,2 кв.м</t>
  </si>
  <si>
    <t>46:06:080101:546</t>
  </si>
  <si>
    <t>Памятник погибшим воинам  с.Ажово (зем.участок Кад.№46:06:080101:542)</t>
  </si>
  <si>
    <t xml:space="preserve">Земельный участок (под. Памятником с. Ажово, кад. № 46:06:080101:546)        </t>
  </si>
  <si>
    <t>46:06:080101:542</t>
  </si>
  <si>
    <t>70,00 кв.м</t>
  </si>
  <si>
    <t>Земельный участок (под башней, скважиной с.Разветье )</t>
  </si>
  <si>
    <t>848+/-10кв.м</t>
  </si>
  <si>
    <t>46:06:081702:1113</t>
  </si>
  <si>
    <t>235+/-5кв.м</t>
  </si>
  <si>
    <t>46:06:081702:469</t>
  </si>
  <si>
    <t xml:space="preserve">Здание (контора) с. Ажово,  (год заверш. стр. 1940) </t>
  </si>
  <si>
    <t xml:space="preserve">Земельный участок (под. Памятником с. Лубошево, кад. №)        </t>
  </si>
  <si>
    <t>46:06:081702:47</t>
  </si>
  <si>
    <t>50003 кв.м</t>
  </si>
  <si>
    <t>Акт №б/н от 24.01.2018г. приема передачи  имущества из мун.собственности МР "Железногорский район" Курской области</t>
  </si>
  <si>
    <t>Курская область, Железногорский район, Разветьевский с/с,                       с. Разветье, ул. Советская, д.1а</t>
  </si>
  <si>
    <t>Курская область, Железногорский район, Разветьевский с/с,                       с. Разветье, ул. Советская, д.1</t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</si>
  <si>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indexed="8"/>
        <rFont val="Arial"/>
        <family val="2"/>
        <charset val="204"/>
      </rPr>
      <t>№8 кв.50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</si>
  <si>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№9 кв.3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</si>
  <si>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№10 кв.24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</si>
  <si>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№10 кв.40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</si>
  <si>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№11 кв.12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</si>
  <si>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№11 кв.30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</si>
  <si>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№12 кв.18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</si>
  <si>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№12 кв.40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</si>
  <si>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№12 кв.60</t>
    </r>
  </si>
  <si>
    <r>
      <t xml:space="preserve">Курская область, Железногорский район, Разветьевский с/с, д. Клишино </t>
    </r>
    <r>
      <rPr>
        <u/>
        <sz val="7"/>
        <rFont val="Arial"/>
        <family val="2"/>
        <charset val="204"/>
      </rPr>
      <t>№12А кв.6</t>
    </r>
  </si>
  <si>
    <r>
      <t xml:space="preserve">Курская область, Железногорский район, Разветьевский с/с, д. Клишино </t>
    </r>
    <r>
      <rPr>
        <u/>
        <sz val="7"/>
        <rFont val="Arial"/>
        <family val="2"/>
        <charset val="204"/>
      </rPr>
      <t>№12А кв.7</t>
    </r>
  </si>
  <si>
    <t>Курская область, Железногорский район, Разветьевский с/с, п. Большой остров</t>
  </si>
  <si>
    <t>Курская область, Железногорский район, Разветьевский с/с, п. Ажовская щека</t>
  </si>
  <si>
    <t xml:space="preserve">Курская область, Железногорский район, Разветьевский с/с, с.Разветье </t>
  </si>
  <si>
    <t xml:space="preserve">Курская область, Железногорский район, Разветьевский с/с,                                      д.Клишино </t>
  </si>
  <si>
    <t xml:space="preserve">Курская область, Железногорский район, Разветьевский с/с,                                      д.Клишино. Ул. Школьная, д. 39 </t>
  </si>
  <si>
    <t>Курская область, Железногорский район, Разветьевский с/с,                                                        с. Расторог</t>
  </si>
  <si>
    <t>Курская область, Железногорский район, Разветьевский с/с,                                                          с. Разветье</t>
  </si>
  <si>
    <t>Курская область, Железногорский район, Разветьевский с/с,                                                         п. Тепличный</t>
  </si>
  <si>
    <t>Курская область, Железногорский район, Разветьевский с/с,                                                          с. Ажово</t>
  </si>
  <si>
    <t>Курская область, Железногорский район, Разветьевский с/с,                                                          с. Лубошево</t>
  </si>
  <si>
    <t>Курская область, Железногорский район, Разветьевский с/с,                                                               с. Разветье</t>
  </si>
  <si>
    <t>Курская область, Железногорский район, Разветьевский с/с,                                                          п. Уголек</t>
  </si>
  <si>
    <t xml:space="preserve">Курская область, Железногорский район, Разветьевский с/с,                         с.Ажово </t>
  </si>
  <si>
    <t>Курская область, Железногорский район, Разветьевский с/с,                              с. Разветье</t>
  </si>
  <si>
    <t>Курская область, Железногорский район, Разветьевский с/с,                               с. Расторог</t>
  </si>
  <si>
    <t>Курская область, Железногорский район, Разветьевский с/с,                               п. Первомайский</t>
  </si>
  <si>
    <t>Курская область, Железногорский район, Разветьевский с/с,                                с. Лубошево</t>
  </si>
  <si>
    <t>Курская область, Железногорский район, Разветьевский с/с,                               п. Тепличный</t>
  </si>
  <si>
    <t xml:space="preserve">Земельный участок (под. соор. Колодец с. Лубошево кад. №46:06:070303:104)        </t>
  </si>
  <si>
    <t xml:space="preserve">Земельный участок (под. соор. Колодец с. Лубошево кад. №46:06:070303:103)        </t>
  </si>
  <si>
    <t xml:space="preserve">Земельный участок (под. соор. Колодец с. Лубошево кад. №46:06:070302:3)        </t>
  </si>
  <si>
    <t xml:space="preserve">Земельный участок (под. ГРП д. Клишино, кад. №46:06:070702)        </t>
  </si>
  <si>
    <t xml:space="preserve">Земельный участок (под. Бюстом Тимошенко на терр. школы д. Клишино, кад. №46:06:070701)        </t>
  </si>
  <si>
    <t xml:space="preserve">Земельный участок (под. соор. Колодец с. Лубошево кад. №46:06:070303:105)        </t>
  </si>
  <si>
    <t xml:space="preserve">Земельный участок (под соор. Колодец с. Лубошево кад. №46:06:071504:10)        </t>
  </si>
  <si>
    <t xml:space="preserve">Земельный участок (под соор. Колодец с. Лубошево кад. №46:06:070301:223)        </t>
  </si>
  <si>
    <t xml:space="preserve">Земельный участок (под. соор. Колодец с. Лубошево кад. №46:06:070301:222)        </t>
  </si>
  <si>
    <t xml:space="preserve">Земельный участок (под. соор. ФАП кад. №46:06:081702:469)        </t>
  </si>
  <si>
    <r>
      <t xml:space="preserve">Земельный участок </t>
    </r>
    <r>
      <rPr>
        <b/>
        <sz val="8"/>
        <color rgb="FFC00000"/>
        <rFont val="Arial"/>
        <family val="2"/>
        <charset val="204"/>
      </rPr>
      <t>(ритуальная деятельность)</t>
    </r>
  </si>
  <si>
    <r>
      <t xml:space="preserve">Курская область, Железногорский район, Разветьевский с/с,                       с. Разветье, ул.Советская                          </t>
    </r>
    <r>
      <rPr>
        <b/>
        <u/>
        <sz val="7"/>
        <rFont val="Arial"/>
        <family val="2"/>
        <charset val="204"/>
      </rPr>
      <t>№8 кв.6</t>
    </r>
  </si>
  <si>
    <r>
      <t xml:space="preserve">Курская область, Железногорский район, Разветьевский с/с,                       с. Разветье, ул.Советская                            </t>
    </r>
    <r>
      <rPr>
        <b/>
        <u/>
        <sz val="7"/>
        <rFont val="Arial"/>
        <family val="2"/>
        <charset val="204"/>
      </rPr>
      <t>№8 кв.7</t>
    </r>
  </si>
  <si>
    <t>Главный бухгалтер                                                                                    Евсеева Н.А.</t>
  </si>
  <si>
    <t>МФУ Kyocera Ecosys M2735dn (Принтер/Копир/Сканер/Факс: A4,1200*1200dpi 35ppm 512(1536)Mb Duplex LAN USB2.0)</t>
  </si>
  <si>
    <t>Стенд "Информация" с пластиковыми карманами</t>
  </si>
  <si>
    <t>Переносной стенд из хромированной трубы с пробковым покрытием</t>
  </si>
  <si>
    <t>Земли сельскохозяйственного назначения (пай)</t>
  </si>
  <si>
    <t>46:06:000000:1276</t>
  </si>
  <si>
    <t>Курская область, Железногорский район, Разветьевский с/с,                  д.Клишино</t>
  </si>
  <si>
    <t>46:06:081301:29</t>
  </si>
  <si>
    <t>46:06:081301:30</t>
  </si>
  <si>
    <t>46:06:081301:31</t>
  </si>
  <si>
    <t>46:06:081403:11</t>
  </si>
  <si>
    <t>46:06:081403:12</t>
  </si>
  <si>
    <t>46:06:082001:5</t>
  </si>
  <si>
    <t xml:space="preserve">Земельный участок для индивид.застройки     </t>
  </si>
  <si>
    <t>46:06:081702:1193</t>
  </si>
  <si>
    <t>46:06:081702:1194</t>
  </si>
  <si>
    <t>46:06:081702:1221</t>
  </si>
  <si>
    <t>Увед. о гос.рег.права собственности от 25.09.2019 №46/007/001/2019-9605 (06.08.2019)</t>
  </si>
  <si>
    <t>Увед. о гос.рег.права собственности от 25.09.2019 №46/007/001/2019-9606 (06.08.2019)</t>
  </si>
  <si>
    <t>Ворота футбольные</t>
  </si>
  <si>
    <t>3141500+/-15509 кв. м.</t>
  </si>
  <si>
    <t>214503+/-4053 кв. м.</t>
  </si>
  <si>
    <t>423389+/-5693 кв. м.</t>
  </si>
  <si>
    <t>314613+/-4908 кв. м.</t>
  </si>
  <si>
    <t>193641+/-3850 кв. м.</t>
  </si>
  <si>
    <t>150430+/-3394 кв. м.</t>
  </si>
  <si>
    <t>340000+/-5102 кв. м.</t>
  </si>
  <si>
    <t xml:space="preserve">Земельный участок (п. Тепличный под памятником погибшим войнам в районе школы, кад. № 46:06:080501:898)        </t>
  </si>
  <si>
    <t>Наименование недвижимого имущества</t>
  </si>
  <si>
    <t xml:space="preserve">Квартира, жилое помещение </t>
  </si>
  <si>
    <t>Квартира, жилое помещение  с. Разветье №8 кв.6 (зем.участок Кад.№46:06:080303:389)</t>
  </si>
  <si>
    <t>Квартира, жилое помещение  с. Разветье №8 кв.7 (зем.участок Кад.№46:06:080303:389)</t>
  </si>
  <si>
    <t>Квартира, жилое помещение  д. Клишино №12А кв.6 (зем.участок Кад.№46:06:070701:403)</t>
  </si>
  <si>
    <t>Квартира, жилое помещение  д. Клишино №12А кв.7 (зем.участок Кад.№46:06:070701:403)</t>
  </si>
  <si>
    <t>Акт №б/н от 25.12.2017г. приема-передачи  имущества из мун.собственности МР "Железногорский район" Курской области, Постановление администрации Курской области №1004-па от 07.12.2017; Решение от 25.12.2017г.; Решение собрания депутатов Разветьевского сельсовета Железногорского района Курской области № 174 от 29.12.2017г.</t>
  </si>
  <si>
    <t xml:space="preserve">Решение собрания депутатов Разветьевского сельсовета Железногорского района Курской области №159 от 30.11.2017г., Решение представительного собрания Железногорского района Курской области от 25.12.2017г.  Постановление администрации Курской области №952-па от 24.11.2017г., Акт приема передачи  объекта недвижимого имущества №б/н от 30.11.2017г. </t>
  </si>
  <si>
    <t xml:space="preserve">Решение от 25.12.2017г.; Акт №б/н от 25.12.2017г. приема-передачи  имущества; Постановление администрации Курской области №1004-па от 07.12.2017г.; Решение собрания депутатов Разветьевского сельсовета Железногорского района Курской области №174 от 29.12.2017г. 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</si>
  <si>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 №3020-1 от 27.12.1991г.</t>
  </si>
  <si>
    <t>Дата возникновения права муниципальной собственности на недвижимое имущество</t>
  </si>
  <si>
    <t xml:space="preserve">П.3 ст.3.1 Федерального закона №137-ФЗ "О введении в действие Земельного кодекса РФ" от 25.10.2001г. </t>
  </si>
  <si>
    <r>
      <t xml:space="preserve">Земельный участок (под. соор. Памятник "Стена павших" с. Ажово, кад. № )  </t>
    </r>
    <r>
      <rPr>
        <sz val="8"/>
        <rFont val="Times New Roman"/>
        <family val="1"/>
        <charset val="204"/>
      </rPr>
      <t xml:space="preserve">(ритуальная деятельность) </t>
    </r>
  </si>
  <si>
    <t xml:space="preserve">Постановление администрации Курской области №1004-па от 07.12.2017г., Решение Представительного собрания Железногорского района Курской области  с Приложениями от 25.12.2017г.; Акт приема передачи имущества №б/н от 25.12.2017г.;Решение собрания депутатов Разветьевского сельсовета Железногорского района Курской области №174 от 29.12.2017г.  </t>
  </si>
  <si>
    <t>Решение исполнительного комитета Курского областного Совета народных депутутов №382 от 14.06.1979г.</t>
  </si>
  <si>
    <t xml:space="preserve">Разрешение на ввод объекта в эксплуатацию №4650600-14 от 30.07.2012г. Орган выдачи: Администрация Железногорского района Курской области; </t>
  </si>
  <si>
    <t xml:space="preserve">Разрешение на ввод объекта в эксплуатацию №4650600-15 от 30.07.2012г. Орган выдачи: Администрация Железногорского района Курской области; </t>
  </si>
  <si>
    <t>П.1.1 ст.19 Земельного кодекса Российской Федерации №136-ФЗ от 25.10.2001г.</t>
  </si>
  <si>
    <t xml:space="preserve">Земельный участок (п. Уголек, кад. № ) - ул. Маршала Жукова, ул. Рокоссовского, ул. Рыбалко, ул. Тимошенко)       </t>
  </si>
  <si>
    <t>46:06:080303:241</t>
  </si>
  <si>
    <t xml:space="preserve">Земельный участок для ведения гражданами садоводства и огородничества    </t>
  </si>
  <si>
    <t>46:06:080303:533</t>
  </si>
  <si>
    <t xml:space="preserve">Земельный участок (уличная сеть ул. Рабочая)     </t>
  </si>
  <si>
    <t>46:06:080301:726</t>
  </si>
  <si>
    <t>Ноутбук ASUS V509DJ-BR073T</t>
  </si>
  <si>
    <t>Мотопомпа "Чемпион GP 52"</t>
  </si>
  <si>
    <t>Музыкальный центр (акустическая система 1)</t>
  </si>
  <si>
    <t>Музыкальный центр (акустическая система 2)</t>
  </si>
  <si>
    <t>Музыкальный центр (динамический вокальный микрофон 1)</t>
  </si>
  <si>
    <t>Музыкальный центр (динамический вокальный микрофон 2)</t>
  </si>
  <si>
    <t>Музыкальный центр (динамический вокальный микрофон 3)</t>
  </si>
  <si>
    <t>Музыкальный центр (динамический вокальный микрофон 4)</t>
  </si>
  <si>
    <t>Музыкальный центр (микшерный пульт)</t>
  </si>
  <si>
    <t>Ноутбук Lenovo S145-15IKB/15.6</t>
  </si>
  <si>
    <t>Станок для архивного переплета УПД 2В, 250Вт  УПД 2В</t>
  </si>
  <si>
    <t>Свидетельство о государственной регистрации права от 12.12.2012      №46-46-07/075/2012-371</t>
  </si>
  <si>
    <t>46:06:080303:535</t>
  </si>
  <si>
    <t>Здание кирпичное 267,3 кв.м</t>
  </si>
  <si>
    <t>Решение арбитражного суда Курской области от 06.05.2016 г.</t>
  </si>
  <si>
    <t>П.3 ст. 3.1 Федерального закона "О введении в действие Земельного кодекса Российской Федерации" №137-ФЗ от 25.10.2001 г.</t>
  </si>
  <si>
    <t>979,00 кв.м.</t>
  </si>
  <si>
    <t xml:space="preserve">Земельный участок. Земли населенных пунктов - Культурное развитие (под Разветьевским ЦДК)     </t>
  </si>
  <si>
    <t>УПА №614 от 20.10.2020</t>
  </si>
  <si>
    <t>Колодец (год завершения строительства - 1960)  (зем.участок Кад.№46:06:070301:219)</t>
  </si>
  <si>
    <t>46:06:070301:222</t>
  </si>
  <si>
    <t>Буровая скаважина с.Разветье «Ветлечебница»</t>
  </si>
  <si>
    <t>Водонапорная башня с.Разветье «Ветлечебница»</t>
  </si>
  <si>
    <t xml:space="preserve">Решение о выделе земельного участка в счет земельных долей от 03.07.2018 г.; Заочное решение Железногорского городского суда Курской области от 04.12.2015 г., Решение о выделе земельного участка в счет земельных долей от 03.07.2018 г.; Определение Железногорского городского суда Курской области от 04.12.2015 г. </t>
  </si>
  <si>
    <t xml:space="preserve">Решение от 28.12.2018 г.; Решение Железногорского городского суда Курской области от 18.08.2016 г., Проект межевания земельного участка от 20.04.2018 г.; Определение Железногорского городского суда Курской области от 21.11.2016 г. </t>
  </si>
  <si>
    <t xml:space="preserve"> Проект межевания земельного участка от 20.04.2018 г.; Определение Железногорского городского суда Курской области от 21.11.2016 г.; Решение от 28.12.2018 г.; Решение Железногорского городского суда Курской области от 18.08.2016 г. </t>
  </si>
  <si>
    <t xml:space="preserve"> Проект межевания земельного участка от 20.04.2018 г.; Решение Железногорского городского суда Курской области от 18.08.2016 г. ; Решение от 28.12.2018 г.; Определение Железногорского городского суда Курской области от 21.11.2016 г.</t>
  </si>
  <si>
    <t>Проект межевания земельного участка от 20.04.2018 г.; Решение Железногорского городского суда Курской области от 18.08.2016 г.; Определение Железногорского городского суда Курской области от 21.11.2016 г.; Решение от 28.12.2018 г.</t>
  </si>
  <si>
    <t>Определение Железногорского городского суда Курской области от 21.11.2016 г.; Решение Железногорского городского суда Курской области от 18.08.2016 г.; Решение от 28.12.2018 г.; Проект межевания земельного участка от 20.04.2018 г.</t>
  </si>
  <si>
    <t>96169+/-108 кв.м</t>
  </si>
  <si>
    <t>Собственность, №46-46-07/070/2013-291 от 18.10.2013</t>
  </si>
  <si>
    <t>Собственность, №46-46-07/083/2012-031 от 26.10.2012</t>
  </si>
  <si>
    <t>Выписка из ЕГРН от 17.09.2018</t>
  </si>
  <si>
    <t>4681 +/-35 кв. м.</t>
  </si>
  <si>
    <t>Собственность, №46:06:081702:1194-46/007/2019-3 от 25.09.2019</t>
  </si>
  <si>
    <t xml:space="preserve">Земельный участок для индивидуальной жилой застройки     </t>
  </si>
  <si>
    <t>46:06:081702:452</t>
  </si>
  <si>
    <t>44611 +/-148 кв. м.</t>
  </si>
  <si>
    <t>Собственность, №46-46-07/065/2013-639 от 08.11.2013</t>
  </si>
  <si>
    <t>Реестр муниципальной собственности Администрации Разветьевского сельсовета Железногорского района на 01.01.2022г.</t>
  </si>
  <si>
    <t xml:space="preserve">Земельный участок           46:06:080501:6   </t>
  </si>
  <si>
    <t>Курская область, Железногорский район, Разветьевский с/с,                      п. Тепличный</t>
  </si>
  <si>
    <t xml:space="preserve">46:06:080501:6 </t>
  </si>
  <si>
    <t xml:space="preserve">Свидетельство о государственной регистрации права </t>
  </si>
  <si>
    <t>46:06:070701:559</t>
  </si>
  <si>
    <t xml:space="preserve">Сооруж.дорожного транспорта </t>
  </si>
  <si>
    <t>с. Разветье ул. Садовая</t>
  </si>
  <si>
    <t>п. Тепличный, ул. Лесная</t>
  </si>
  <si>
    <t>46:06:000000:929</t>
  </si>
  <si>
    <t>46:06:080501:897</t>
  </si>
  <si>
    <t>Акт передачи от 24.11.2021г. Из мун. Собственности Железногоркого района Курской области, Решение Представительного собрания Железногоркого района Курской области от 18.11.2021 №66-4-РС</t>
  </si>
  <si>
    <t>Земельный участок</t>
  </si>
  <si>
    <t>46:06:000000:831</t>
  </si>
  <si>
    <t>46:06:080501:893</t>
  </si>
  <si>
    <t>5034 м</t>
  </si>
  <si>
    <t>3229 м</t>
  </si>
  <si>
    <t xml:space="preserve">Земельный участок (под. соор. Колодец с. Лубошево кад. №46:06:070303:102)        </t>
  </si>
  <si>
    <t>46:06:070303:98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</si>
</sst>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6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6600F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8"/>
      <color rgb="FF0099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b/>
      <u/>
      <sz val="7"/>
      <color indexed="8"/>
      <name val="Arial"/>
      <family val="2"/>
      <charset val="204"/>
    </font>
    <font>
      <b/>
      <u/>
      <sz val="7"/>
      <color theme="1"/>
      <name val="Arial"/>
      <family val="2"/>
      <charset val="204"/>
    </font>
    <font>
      <sz val="7"/>
      <name val="Arial"/>
      <family val="2"/>
      <charset val="204"/>
    </font>
    <font>
      <u/>
      <sz val="7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b/>
      <sz val="8"/>
      <color rgb="FFC00000"/>
      <name val="Arial"/>
      <family val="2"/>
      <charset val="204"/>
    </font>
    <font>
      <sz val="7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u/>
      <sz val="7"/>
      <name val="Arial"/>
      <family val="2"/>
      <charset val="204"/>
    </font>
    <font>
      <sz val="6"/>
      <name val="Arial"/>
      <family val="2"/>
      <charset val="204"/>
    </font>
    <font>
      <sz val="8"/>
      <color rgb="FF2016EE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2016EE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4" fontId="1" fillId="4" borderId="1" xfId="0" applyNumberFormat="1" applyFont="1" applyFill="1" applyBorder="1"/>
    <xf numFmtId="0" fontId="0" fillId="4" borderId="1" xfId="0" applyFill="1" applyBorder="1"/>
    <xf numFmtId="4" fontId="9" fillId="4" borderId="1" xfId="0" applyNumberFormat="1" applyFont="1" applyFill="1" applyBorder="1"/>
    <xf numFmtId="0" fontId="5" fillId="5" borderId="1" xfId="0" applyFont="1" applyFill="1" applyBorder="1"/>
    <xf numFmtId="4" fontId="9" fillId="5" borderId="1" xfId="0" applyNumberFormat="1" applyFont="1" applyFill="1" applyBorder="1"/>
    <xf numFmtId="0" fontId="14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0" fontId="0" fillId="3" borderId="5" xfId="0" applyFill="1" applyBorder="1"/>
    <xf numFmtId="4" fontId="9" fillId="3" borderId="5" xfId="0" applyNumberFormat="1" applyFont="1" applyFill="1" applyBorder="1"/>
    <xf numFmtId="0" fontId="1" fillId="0" borderId="0" xfId="0" applyFont="1"/>
    <xf numFmtId="4" fontId="9" fillId="0" borderId="1" xfId="0" applyNumberFormat="1" applyFont="1" applyBorder="1"/>
    <xf numFmtId="0" fontId="0" fillId="6" borderId="1" xfId="0" applyFill="1" applyBorder="1"/>
    <xf numFmtId="4" fontId="9" fillId="6" borderId="1" xfId="0" applyNumberFormat="1" applyFont="1" applyFill="1" applyBorder="1"/>
    <xf numFmtId="0" fontId="0" fillId="0" borderId="1" xfId="0" applyBorder="1" applyAlignment="1">
      <alignment vertical="top"/>
    </xf>
    <xf numFmtId="0" fontId="18" fillId="0" borderId="0" xfId="0" applyFont="1"/>
    <xf numFmtId="0" fontId="0" fillId="3" borderId="7" xfId="0" applyFill="1" applyBorder="1"/>
    <xf numFmtId="0" fontId="6" fillId="0" borderId="1" xfId="0" applyFont="1" applyBorder="1"/>
    <xf numFmtId="0" fontId="17" fillId="0" borderId="1" xfId="0" applyFont="1" applyBorder="1" applyAlignment="1">
      <alignment vertical="top" wrapText="1"/>
    </xf>
    <xf numFmtId="0" fontId="12" fillId="5" borderId="1" xfId="0" applyFont="1" applyFill="1" applyBorder="1"/>
    <xf numFmtId="0" fontId="12" fillId="0" borderId="1" xfId="0" applyFont="1" applyBorder="1" applyAlignment="1">
      <alignment horizontal="left"/>
    </xf>
    <xf numFmtId="0" fontId="5" fillId="2" borderId="1" xfId="0" applyFont="1" applyFill="1" applyBorder="1"/>
    <xf numFmtId="4" fontId="9" fillId="2" borderId="1" xfId="0" applyNumberFormat="1" applyFont="1" applyFill="1" applyBorder="1"/>
    <xf numFmtId="0" fontId="3" fillId="4" borderId="1" xfId="0" applyFont="1" applyFill="1" applyBorder="1"/>
    <xf numFmtId="49" fontId="10" fillId="0" borderId="1" xfId="0" applyNumberFormat="1" applyFont="1" applyBorder="1" applyAlignment="1">
      <alignment horizontal="left" vertical="center" wrapText="1"/>
    </xf>
    <xf numFmtId="0" fontId="7" fillId="0" borderId="1" xfId="0" applyFont="1" applyBorder="1"/>
    <xf numFmtId="0" fontId="19" fillId="0" borderId="1" xfId="0" applyFont="1" applyBorder="1" applyAlignment="1">
      <alignment vertical="top" wrapText="1"/>
    </xf>
    <xf numFmtId="4" fontId="8" fillId="0" borderId="1" xfId="0" applyNumberFormat="1" applyFont="1" applyBorder="1"/>
    <xf numFmtId="4" fontId="8" fillId="2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3" fillId="2" borderId="1" xfId="0" applyFont="1" applyFill="1" applyBorder="1"/>
    <xf numFmtId="0" fontId="17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32" fillId="0" borderId="1" xfId="0" applyFont="1" applyBorder="1"/>
    <xf numFmtId="0" fontId="29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33" fillId="3" borderId="1" xfId="0" applyFont="1" applyFill="1" applyBorder="1" applyAlignment="1">
      <alignment wrapText="1"/>
    </xf>
    <xf numFmtId="4" fontId="25" fillId="0" borderId="1" xfId="0" applyNumberFormat="1" applyFont="1" applyBorder="1"/>
    <xf numFmtId="0" fontId="8" fillId="2" borderId="1" xfId="0" applyFont="1" applyFill="1" applyBorder="1" applyAlignment="1">
      <alignment wrapText="1"/>
    </xf>
    <xf numFmtId="49" fontId="26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/>
    <xf numFmtId="0" fontId="29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0" fontId="32" fillId="2" borderId="1" xfId="0" applyFont="1" applyFill="1" applyBorder="1"/>
    <xf numFmtId="0" fontId="2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2" fontId="8" fillId="2" borderId="1" xfId="0" applyNumberFormat="1" applyFont="1" applyFill="1" applyBorder="1"/>
    <xf numFmtId="0" fontId="29" fillId="2" borderId="1" xfId="0" applyFont="1" applyFill="1" applyBorder="1"/>
    <xf numFmtId="49" fontId="8" fillId="2" borderId="1" xfId="0" applyNumberFormat="1" applyFont="1" applyFill="1" applyBorder="1" applyAlignment="1">
      <alignment vertical="top" wrapText="1"/>
    </xf>
    <xf numFmtId="49" fontId="35" fillId="0" borderId="1" xfId="0" applyNumberFormat="1" applyFont="1" applyBorder="1" applyAlignment="1">
      <alignment horizontal="left" vertical="top" wrapText="1"/>
    </xf>
    <xf numFmtId="0" fontId="36" fillId="0" borderId="1" xfId="0" applyFont="1" applyBorder="1" applyAlignment="1">
      <alignment vertical="top"/>
    </xf>
    <xf numFmtId="1" fontId="8" fillId="0" borderId="1" xfId="0" applyNumberFormat="1" applyFont="1" applyBorder="1" applyAlignment="1">
      <alignment horizont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7" borderId="1" xfId="0" applyFont="1" applyFill="1" applyBorder="1"/>
    <xf numFmtId="4" fontId="1" fillId="7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0" fillId="2" borderId="1" xfId="0" applyFill="1" applyBorder="1"/>
    <xf numFmtId="0" fontId="8" fillId="0" borderId="1" xfId="0" applyFont="1" applyBorder="1" applyAlignment="1">
      <alignment horizontal="left" vertical="top" wrapText="1"/>
    </xf>
    <xf numFmtId="49" fontId="35" fillId="2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32" fillId="2" borderId="0" xfId="0" applyFont="1" applyFill="1"/>
    <xf numFmtId="4" fontId="0" fillId="2" borderId="0" xfId="0" applyNumberFormat="1" applyFill="1"/>
    <xf numFmtId="0" fontId="16" fillId="0" borderId="5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39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wrapText="1"/>
    </xf>
    <xf numFmtId="49" fontId="26" fillId="8" borderId="4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wrapText="1"/>
    </xf>
    <xf numFmtId="0" fontId="17" fillId="8" borderId="1" xfId="0" applyFont="1" applyFill="1" applyBorder="1" applyAlignment="1">
      <alignment horizontal="center"/>
    </xf>
    <xf numFmtId="4" fontId="9" fillId="8" borderId="1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wrapText="1"/>
    </xf>
    <xf numFmtId="0" fontId="8" fillId="0" borderId="5" xfId="0" applyFont="1" applyBorder="1"/>
    <xf numFmtId="3" fontId="8" fillId="0" borderId="5" xfId="0" applyNumberFormat="1" applyFont="1" applyBorder="1"/>
    <xf numFmtId="4" fontId="8" fillId="0" borderId="5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0" fillId="0" borderId="5" xfId="0" applyBorder="1"/>
    <xf numFmtId="49" fontId="26" fillId="8" borderId="3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vertical="top" wrapText="1"/>
    </xf>
    <xf numFmtId="4" fontId="24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2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/>
    <xf numFmtId="0" fontId="29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vertical="top"/>
    </xf>
    <xf numFmtId="49" fontId="3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4" fontId="0" fillId="0" borderId="0" xfId="0" applyNumberFormat="1"/>
    <xf numFmtId="49" fontId="35" fillId="0" borderId="1" xfId="0" applyNumberFormat="1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41" fillId="0" borderId="1" xfId="0" applyFont="1" applyBorder="1"/>
    <xf numFmtId="0" fontId="42" fillId="0" borderId="1" xfId="0" applyFont="1" applyBorder="1"/>
    <xf numFmtId="49" fontId="10" fillId="0" borderId="1" xfId="0" applyNumberFormat="1" applyFont="1" applyBorder="1" applyAlignment="1">
      <alignment horizontal="left" vertical="top" wrapText="1"/>
    </xf>
    <xf numFmtId="3" fontId="25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36" fillId="0" borderId="1" xfId="0" applyFont="1" applyBorder="1"/>
    <xf numFmtId="0" fontId="37" fillId="0" borderId="1" xfId="0" applyFont="1" applyBorder="1" applyAlignment="1">
      <alignment vertical="top" wrapText="1"/>
    </xf>
    <xf numFmtId="0" fontId="14" fillId="3" borderId="7" xfId="0" applyFont="1" applyFill="1" applyBorder="1" applyAlignment="1">
      <alignment horizontal="right" wrapText="1"/>
    </xf>
    <xf numFmtId="0" fontId="14" fillId="3" borderId="6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6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" fillId="9" borderId="1" xfId="0" applyFont="1" applyFill="1" applyBorder="1"/>
    <xf numFmtId="49" fontId="8" fillId="9" borderId="1" xfId="0" applyNumberFormat="1" applyFont="1" applyFill="1" applyBorder="1" applyAlignment="1">
      <alignment horizontal="left" vertical="top" wrapText="1"/>
    </xf>
    <xf numFmtId="0" fontId="17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1" fillId="9" borderId="1" xfId="0" applyFont="1" applyFill="1" applyBorder="1" applyAlignment="1">
      <alignment vertical="top" wrapText="1"/>
    </xf>
    <xf numFmtId="4" fontId="1" fillId="9" borderId="1" xfId="0" applyNumberFormat="1" applyFont="1" applyFill="1" applyBorder="1"/>
    <xf numFmtId="0" fontId="1" fillId="9" borderId="1" xfId="0" applyFont="1" applyFill="1" applyBorder="1" applyAlignment="1">
      <alignment horizontal="center" wrapText="1"/>
    </xf>
    <xf numFmtId="0" fontId="17" fillId="9" borderId="1" xfId="0" applyFont="1" applyFill="1" applyBorder="1"/>
    <xf numFmtId="0" fontId="0" fillId="9" borderId="0" xfId="0" applyFill="1"/>
    <xf numFmtId="0" fontId="8" fillId="9" borderId="1" xfId="0" applyFont="1" applyFill="1" applyBorder="1" applyAlignment="1">
      <alignment horizontal="left" vertical="top" wrapText="1"/>
    </xf>
    <xf numFmtId="0" fontId="40" fillId="9" borderId="1" xfId="0" applyFont="1" applyFill="1" applyBorder="1"/>
    <xf numFmtId="0" fontId="4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016EE"/>
      <color rgb="FF6600FF"/>
      <color rgb="FFFFFFCC"/>
      <color rgb="FF008000"/>
      <color rgb="FF009900"/>
      <color rgb="FF33CC33"/>
      <color rgb="FF00FF00"/>
      <color rgb="FF150DB3"/>
      <color rgb="FF143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2"/>
  <sheetViews>
    <sheetView tabSelected="1" topLeftCell="A154" zoomScale="110" zoomScaleNormal="110" workbookViewId="0">
      <selection activeCell="E162" sqref="E162"/>
    </sheetView>
  </sheetViews>
  <sheetFormatPr defaultColWidth="9.109375" defaultRowHeight="14.4" x14ac:dyDescent="0.3"/>
  <cols>
    <col min="1" max="1" width="3.88671875" customWidth="1"/>
    <col min="2" max="2" width="19.6640625" customWidth="1"/>
    <col min="3" max="3" width="16.33203125" customWidth="1"/>
    <col min="4" max="4" width="14.109375" customWidth="1"/>
    <col min="5" max="5" width="11.109375" customWidth="1"/>
    <col min="6" max="6" width="11.33203125" customWidth="1"/>
    <col min="7" max="7" width="10.6640625" customWidth="1"/>
    <col min="8" max="8" width="12.33203125" customWidth="1"/>
    <col min="9" max="9" width="4.44140625" customWidth="1"/>
    <col min="10" max="10" width="2.88671875" customWidth="1"/>
    <col min="11" max="11" width="26.109375" customWidth="1"/>
    <col min="12" max="12" width="4.44140625" customWidth="1"/>
    <col min="13" max="13" width="5.44140625" customWidth="1"/>
    <col min="14" max="14" width="11.109375" customWidth="1"/>
    <col min="15" max="15" width="10" customWidth="1"/>
    <col min="16" max="16" width="10.44140625" customWidth="1"/>
    <col min="17" max="17" width="11.88671875" bestFit="1" customWidth="1"/>
  </cols>
  <sheetData>
    <row r="1" spans="1:13" ht="19.5" customHeight="1" x14ac:dyDescent="0.3">
      <c r="A1" s="172" t="s">
        <v>99</v>
      </c>
      <c r="B1" s="173" t="s">
        <v>334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357.75" customHeight="1" x14ac:dyDescent="0.3">
      <c r="A2" s="172"/>
      <c r="B2" s="1" t="s">
        <v>271</v>
      </c>
      <c r="C2" s="1" t="s">
        <v>9</v>
      </c>
      <c r="D2" s="1" t="s">
        <v>8</v>
      </c>
      <c r="E2" s="1" t="s">
        <v>7</v>
      </c>
      <c r="F2" s="1" t="s">
        <v>6</v>
      </c>
      <c r="G2" s="1" t="s">
        <v>5</v>
      </c>
      <c r="H2" s="1" t="s">
        <v>56</v>
      </c>
      <c r="I2" s="1" t="s">
        <v>281</v>
      </c>
      <c r="J2" s="1" t="s">
        <v>4</v>
      </c>
      <c r="K2" s="1" t="s">
        <v>3</v>
      </c>
      <c r="L2" s="1" t="s">
        <v>2</v>
      </c>
      <c r="M2" s="1" t="s">
        <v>1</v>
      </c>
    </row>
    <row r="3" spans="1:13" ht="9.75" customHeight="1" x14ac:dyDescent="0.3">
      <c r="A3" s="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5" customHeight="1" x14ac:dyDescent="0.3">
      <c r="A4" s="5"/>
      <c r="B4" s="185" t="s">
        <v>155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3" ht="13.65" customHeight="1" x14ac:dyDescent="0.3">
      <c r="A5" s="5"/>
      <c r="B5" s="176" t="s">
        <v>50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5" customHeight="1" x14ac:dyDescent="0.3">
      <c r="A6" s="5"/>
      <c r="B6" s="178" t="s">
        <v>10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03.5" customHeight="1" x14ac:dyDescent="0.3">
      <c r="A7" s="38">
        <v>1</v>
      </c>
      <c r="B7" s="129" t="s">
        <v>272</v>
      </c>
      <c r="C7" s="130" t="s">
        <v>201</v>
      </c>
      <c r="D7" s="131" t="s">
        <v>46</v>
      </c>
      <c r="E7" s="58" t="s">
        <v>33</v>
      </c>
      <c r="F7" s="132">
        <v>571589.69999999995</v>
      </c>
      <c r="G7" s="132">
        <v>0</v>
      </c>
      <c r="H7" s="133"/>
      <c r="I7" s="134">
        <v>1976</v>
      </c>
      <c r="J7" s="2"/>
      <c r="K7" s="61" t="s">
        <v>280</v>
      </c>
      <c r="L7" s="2"/>
      <c r="M7" s="2"/>
    </row>
    <row r="8" spans="1:13" ht="104.25" customHeight="1" x14ac:dyDescent="0.3">
      <c r="A8" s="6">
        <f>A7+1</f>
        <v>2</v>
      </c>
      <c r="B8" s="129" t="s">
        <v>272</v>
      </c>
      <c r="C8" s="61" t="s">
        <v>202</v>
      </c>
      <c r="D8" s="131" t="s">
        <v>47</v>
      </c>
      <c r="E8" s="58" t="s">
        <v>33</v>
      </c>
      <c r="F8" s="132">
        <v>722974.08</v>
      </c>
      <c r="G8" s="132">
        <v>0</v>
      </c>
      <c r="H8" s="133"/>
      <c r="I8" s="134">
        <v>1978</v>
      </c>
      <c r="J8" s="2"/>
      <c r="K8" s="61" t="s">
        <v>280</v>
      </c>
      <c r="L8" s="2"/>
      <c r="M8" s="2"/>
    </row>
    <row r="9" spans="1:13" ht="104.25" customHeight="1" x14ac:dyDescent="0.3">
      <c r="A9" s="6">
        <f>A8+1</f>
        <v>3</v>
      </c>
      <c r="B9" s="129" t="s">
        <v>272</v>
      </c>
      <c r="C9" s="61" t="s">
        <v>203</v>
      </c>
      <c r="D9" s="131" t="s">
        <v>39</v>
      </c>
      <c r="E9" s="58" t="s">
        <v>33</v>
      </c>
      <c r="F9" s="135">
        <v>845952.76</v>
      </c>
      <c r="G9" s="132">
        <v>0</v>
      </c>
      <c r="H9" s="133"/>
      <c r="I9" s="136">
        <v>1979</v>
      </c>
      <c r="J9" s="2"/>
      <c r="K9" s="61" t="s">
        <v>280</v>
      </c>
      <c r="L9" s="2"/>
      <c r="M9" s="2"/>
    </row>
    <row r="10" spans="1:13" ht="102.75" customHeight="1" x14ac:dyDescent="0.3">
      <c r="A10" s="6">
        <f t="shared" ref="A10:A19" si="0">A9+1</f>
        <v>4</v>
      </c>
      <c r="B10" s="129" t="s">
        <v>272</v>
      </c>
      <c r="C10" s="61" t="s">
        <v>204</v>
      </c>
      <c r="D10" s="131" t="s">
        <v>40</v>
      </c>
      <c r="E10" s="58" t="s">
        <v>33</v>
      </c>
      <c r="F10" s="135">
        <v>840236.86</v>
      </c>
      <c r="G10" s="132">
        <v>0</v>
      </c>
      <c r="H10" s="133"/>
      <c r="I10" s="136">
        <v>1979</v>
      </c>
      <c r="J10" s="2"/>
      <c r="K10" s="61" t="s">
        <v>280</v>
      </c>
      <c r="L10" s="2"/>
      <c r="M10" s="2"/>
    </row>
    <row r="11" spans="1:13" ht="103.5" customHeight="1" x14ac:dyDescent="0.3">
      <c r="A11" s="6">
        <f t="shared" si="0"/>
        <v>5</v>
      </c>
      <c r="B11" s="129" t="s">
        <v>272</v>
      </c>
      <c r="C11" s="61" t="s">
        <v>205</v>
      </c>
      <c r="D11" s="131" t="s">
        <v>41</v>
      </c>
      <c r="E11" s="58" t="s">
        <v>33</v>
      </c>
      <c r="F11" s="135">
        <v>830710.36</v>
      </c>
      <c r="G11" s="132">
        <v>0</v>
      </c>
      <c r="H11" s="133"/>
      <c r="I11" s="136">
        <v>1977</v>
      </c>
      <c r="J11" s="2"/>
      <c r="K11" s="61" t="s">
        <v>280</v>
      </c>
      <c r="L11" s="2"/>
      <c r="M11" s="2"/>
    </row>
    <row r="12" spans="1:13" ht="105" customHeight="1" x14ac:dyDescent="0.3">
      <c r="A12" s="6">
        <f t="shared" si="0"/>
        <v>6</v>
      </c>
      <c r="B12" s="129" t="s">
        <v>272</v>
      </c>
      <c r="C12" s="61" t="s">
        <v>206</v>
      </c>
      <c r="D12" s="131" t="s">
        <v>42</v>
      </c>
      <c r="E12" s="58" t="s">
        <v>33</v>
      </c>
      <c r="F12" s="135">
        <v>782271.16</v>
      </c>
      <c r="G12" s="132">
        <v>0</v>
      </c>
      <c r="H12" s="133"/>
      <c r="I12" s="136">
        <v>1977</v>
      </c>
      <c r="J12" s="2"/>
      <c r="K12" s="61" t="s">
        <v>280</v>
      </c>
      <c r="L12" s="2"/>
      <c r="M12" s="2"/>
    </row>
    <row r="13" spans="1:13" ht="94.5" customHeight="1" x14ac:dyDescent="0.3">
      <c r="A13" s="6">
        <f t="shared" si="0"/>
        <v>7</v>
      </c>
      <c r="B13" s="129" t="s">
        <v>272</v>
      </c>
      <c r="C13" s="61" t="s">
        <v>207</v>
      </c>
      <c r="D13" s="131" t="s">
        <v>43</v>
      </c>
      <c r="E13" s="58" t="s">
        <v>33</v>
      </c>
      <c r="F13" s="135">
        <v>1019704.93</v>
      </c>
      <c r="G13" s="132">
        <v>0</v>
      </c>
      <c r="H13" s="133"/>
      <c r="I13" s="136">
        <v>1989</v>
      </c>
      <c r="J13" s="2"/>
      <c r="K13" s="61" t="s">
        <v>280</v>
      </c>
      <c r="L13" s="2"/>
      <c r="M13" s="2"/>
    </row>
    <row r="14" spans="1:13" ht="93.75" customHeight="1" x14ac:dyDescent="0.3">
      <c r="A14" s="6">
        <f t="shared" si="0"/>
        <v>8</v>
      </c>
      <c r="B14" s="129" t="s">
        <v>272</v>
      </c>
      <c r="C14" s="61" t="s">
        <v>208</v>
      </c>
      <c r="D14" s="131" t="s">
        <v>44</v>
      </c>
      <c r="E14" s="58" t="s">
        <v>33</v>
      </c>
      <c r="F14" s="135">
        <v>1188906.58</v>
      </c>
      <c r="G14" s="132">
        <v>0</v>
      </c>
      <c r="H14" s="133"/>
      <c r="I14" s="136">
        <v>1989</v>
      </c>
      <c r="J14" s="2"/>
      <c r="K14" s="61" t="s">
        <v>280</v>
      </c>
      <c r="L14" s="2"/>
      <c r="M14" s="2"/>
    </row>
    <row r="15" spans="1:13" ht="103.65" customHeight="1" x14ac:dyDescent="0.3">
      <c r="A15" s="6">
        <f t="shared" si="0"/>
        <v>9</v>
      </c>
      <c r="B15" s="129" t="s">
        <v>272</v>
      </c>
      <c r="C15" s="61" t="s">
        <v>209</v>
      </c>
      <c r="D15" s="131" t="s">
        <v>45</v>
      </c>
      <c r="E15" s="58" t="s">
        <v>33</v>
      </c>
      <c r="F15" s="135">
        <v>1104069.07</v>
      </c>
      <c r="G15" s="132">
        <v>0</v>
      </c>
      <c r="H15" s="133"/>
      <c r="I15" s="136">
        <v>1989</v>
      </c>
      <c r="J15" s="2"/>
      <c r="K15" s="61" t="s">
        <v>280</v>
      </c>
      <c r="L15" s="2"/>
      <c r="M15" s="2"/>
    </row>
    <row r="16" spans="1:13" ht="93.15" customHeight="1" x14ac:dyDescent="0.3">
      <c r="A16" s="6">
        <f t="shared" si="0"/>
        <v>10</v>
      </c>
      <c r="B16" s="137" t="s">
        <v>273</v>
      </c>
      <c r="C16" s="62" t="s">
        <v>241</v>
      </c>
      <c r="D16" s="8" t="s">
        <v>48</v>
      </c>
      <c r="E16" s="134" t="s">
        <v>140</v>
      </c>
      <c r="F16" s="135">
        <v>1066520.8899999999</v>
      </c>
      <c r="G16" s="132">
        <v>0</v>
      </c>
      <c r="H16" s="133"/>
      <c r="I16" s="65">
        <v>2018</v>
      </c>
      <c r="J16" s="42"/>
      <c r="K16" s="61" t="s">
        <v>280</v>
      </c>
      <c r="L16" s="2"/>
      <c r="M16" s="2"/>
    </row>
    <row r="17" spans="1:14" ht="93.75" customHeight="1" x14ac:dyDescent="0.3">
      <c r="A17" s="6">
        <f t="shared" si="0"/>
        <v>11</v>
      </c>
      <c r="B17" s="138" t="s">
        <v>274</v>
      </c>
      <c r="C17" s="62" t="s">
        <v>242</v>
      </c>
      <c r="D17" s="8" t="s">
        <v>49</v>
      </c>
      <c r="E17" s="134" t="s">
        <v>139</v>
      </c>
      <c r="F17" s="135">
        <v>593752.47</v>
      </c>
      <c r="G17" s="132">
        <v>0</v>
      </c>
      <c r="H17" s="133"/>
      <c r="I17" s="65">
        <v>2018</v>
      </c>
      <c r="J17" s="42"/>
      <c r="K17" s="61" t="s">
        <v>280</v>
      </c>
      <c r="L17" s="2"/>
      <c r="M17" s="2"/>
    </row>
    <row r="18" spans="1:14" ht="93.15" customHeight="1" x14ac:dyDescent="0.3">
      <c r="A18" s="6">
        <f>A17+1</f>
        <v>12</v>
      </c>
      <c r="B18" s="138" t="s">
        <v>275</v>
      </c>
      <c r="C18" s="63" t="s">
        <v>210</v>
      </c>
      <c r="D18" s="65" t="s">
        <v>137</v>
      </c>
      <c r="E18" s="139">
        <v>53.7</v>
      </c>
      <c r="F18" s="140">
        <v>850447.44</v>
      </c>
      <c r="G18" s="140">
        <v>0</v>
      </c>
      <c r="H18" s="141"/>
      <c r="I18" s="65">
        <v>2018</v>
      </c>
      <c r="J18" s="66"/>
      <c r="K18" s="61" t="s">
        <v>280</v>
      </c>
      <c r="L18" s="2"/>
      <c r="M18" s="2"/>
    </row>
    <row r="19" spans="1:14" ht="94.5" customHeight="1" x14ac:dyDescent="0.3">
      <c r="A19" s="6">
        <f t="shared" si="0"/>
        <v>13</v>
      </c>
      <c r="B19" s="138" t="s">
        <v>276</v>
      </c>
      <c r="C19" s="63" t="s">
        <v>211</v>
      </c>
      <c r="D19" s="65" t="s">
        <v>138</v>
      </c>
      <c r="E19" s="139">
        <v>52.7</v>
      </c>
      <c r="F19" s="140">
        <v>769596.55</v>
      </c>
      <c r="G19" s="140">
        <v>0</v>
      </c>
      <c r="H19" s="141"/>
      <c r="I19" s="65">
        <v>2018</v>
      </c>
      <c r="J19" s="66"/>
      <c r="K19" s="61" t="s">
        <v>280</v>
      </c>
      <c r="L19" s="2"/>
      <c r="M19" s="2"/>
    </row>
    <row r="20" spans="1:14" ht="17.399999999999999" customHeight="1" x14ac:dyDescent="0.3">
      <c r="A20" s="6"/>
      <c r="B20" s="179" t="s">
        <v>38</v>
      </c>
      <c r="C20" s="179"/>
      <c r="D20" s="15"/>
      <c r="E20" s="15"/>
      <c r="F20" s="16">
        <f>SUM(F7:F19)</f>
        <v>11186732.850000001</v>
      </c>
      <c r="G20" s="16">
        <f t="shared" ref="G20" si="1">SUM(G7:G19)</f>
        <v>0</v>
      </c>
      <c r="H20" s="16">
        <f>SUM(H7:H19)</f>
        <v>0</v>
      </c>
      <c r="I20" s="15"/>
      <c r="J20" s="15"/>
      <c r="K20" s="15"/>
      <c r="L20" s="15"/>
      <c r="M20" s="15"/>
      <c r="N20" s="103"/>
    </row>
    <row r="21" spans="1:14" x14ac:dyDescent="0.3">
      <c r="A21" s="6"/>
      <c r="B21" s="178" t="s">
        <v>0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03"/>
    </row>
    <row r="22" spans="1:14" s="196" customFormat="1" ht="61.2" x14ac:dyDescent="0.3">
      <c r="A22" s="188">
        <f>A19+1</f>
        <v>14</v>
      </c>
      <c r="B22" s="189" t="s">
        <v>26</v>
      </c>
      <c r="C22" s="190" t="s">
        <v>200</v>
      </c>
      <c r="D22" s="191"/>
      <c r="E22" s="192" t="s">
        <v>37</v>
      </c>
      <c r="F22" s="193">
        <v>155481</v>
      </c>
      <c r="G22" s="193">
        <f t="shared" ref="G22:G26" si="2">F22</f>
        <v>155481</v>
      </c>
      <c r="H22" s="191"/>
      <c r="I22" s="194">
        <v>1972</v>
      </c>
      <c r="J22" s="191"/>
      <c r="K22" s="195"/>
      <c r="L22" s="191"/>
      <c r="M22" s="191"/>
    </row>
    <row r="23" spans="1:14" s="196" customFormat="1" ht="48" x14ac:dyDescent="0.3">
      <c r="A23" s="188">
        <f t="shared" ref="A23:A30" si="3">A22+1</f>
        <v>15</v>
      </c>
      <c r="B23" s="189" t="s">
        <v>27</v>
      </c>
      <c r="C23" s="190" t="s">
        <v>200</v>
      </c>
      <c r="D23" s="191"/>
      <c r="E23" s="192" t="s">
        <v>34</v>
      </c>
      <c r="F23" s="193">
        <v>171235</v>
      </c>
      <c r="G23" s="193">
        <f t="shared" si="2"/>
        <v>171235</v>
      </c>
      <c r="H23" s="191"/>
      <c r="I23" s="194">
        <v>1986</v>
      </c>
      <c r="J23" s="191"/>
      <c r="K23" s="195"/>
      <c r="L23" s="191"/>
      <c r="M23" s="191"/>
    </row>
    <row r="24" spans="1:14" ht="94.5" customHeight="1" x14ac:dyDescent="0.3">
      <c r="A24" s="6">
        <f t="shared" si="3"/>
        <v>16</v>
      </c>
      <c r="B24" s="10" t="s">
        <v>28</v>
      </c>
      <c r="C24" s="46" t="s">
        <v>16</v>
      </c>
      <c r="D24" s="131" t="s">
        <v>193</v>
      </c>
      <c r="E24" s="2" t="s">
        <v>34</v>
      </c>
      <c r="F24" s="55">
        <v>1029275.33</v>
      </c>
      <c r="G24" s="55">
        <v>77854.23</v>
      </c>
      <c r="H24" s="142"/>
      <c r="I24" s="9">
        <v>1986</v>
      </c>
      <c r="J24" s="5"/>
      <c r="K24" s="61" t="s">
        <v>280</v>
      </c>
      <c r="L24" s="5"/>
      <c r="M24" s="5"/>
    </row>
    <row r="25" spans="1:14" ht="48" x14ac:dyDescent="0.3">
      <c r="A25" s="6">
        <f t="shared" si="3"/>
        <v>17</v>
      </c>
      <c r="B25" s="10" t="s">
        <v>29</v>
      </c>
      <c r="C25" s="46" t="s">
        <v>199</v>
      </c>
      <c r="D25" s="143" t="s">
        <v>307</v>
      </c>
      <c r="E25" s="2" t="s">
        <v>308</v>
      </c>
      <c r="F25" s="55">
        <v>4604229.1399999997</v>
      </c>
      <c r="G25" s="55">
        <v>954317.13</v>
      </c>
      <c r="H25" s="5"/>
      <c r="I25" s="9">
        <v>1984</v>
      </c>
      <c r="J25" s="5"/>
      <c r="K25" s="144" t="s">
        <v>309</v>
      </c>
      <c r="L25" s="5"/>
      <c r="M25" s="5"/>
    </row>
    <row r="26" spans="1:14" ht="38.4" x14ac:dyDescent="0.3">
      <c r="A26" s="6">
        <f t="shared" si="3"/>
        <v>18</v>
      </c>
      <c r="B26" s="112" t="s">
        <v>30</v>
      </c>
      <c r="C26" s="46" t="s">
        <v>22</v>
      </c>
      <c r="D26" s="42"/>
      <c r="E26" s="2" t="s">
        <v>34</v>
      </c>
      <c r="F26" s="55">
        <v>238000</v>
      </c>
      <c r="G26" s="55">
        <f t="shared" si="2"/>
        <v>238000</v>
      </c>
      <c r="H26" s="5"/>
      <c r="I26" s="9">
        <v>1962</v>
      </c>
      <c r="J26" s="5"/>
      <c r="K26" s="91" t="s">
        <v>36</v>
      </c>
      <c r="L26" s="5"/>
      <c r="M26" s="5"/>
      <c r="N26" s="104"/>
    </row>
    <row r="27" spans="1:14" ht="38.4" x14ac:dyDescent="0.3">
      <c r="A27" s="6">
        <f t="shared" si="3"/>
        <v>19</v>
      </c>
      <c r="B27" s="10" t="s">
        <v>31</v>
      </c>
      <c r="C27" s="46" t="s">
        <v>24</v>
      </c>
      <c r="D27" s="143" t="s">
        <v>339</v>
      </c>
      <c r="E27" s="2" t="s">
        <v>34</v>
      </c>
      <c r="F27" s="55">
        <v>1325559.3</v>
      </c>
      <c r="G27" s="55">
        <v>719618</v>
      </c>
      <c r="H27" s="5"/>
      <c r="I27" s="9">
        <v>1966</v>
      </c>
      <c r="J27" s="5"/>
      <c r="K27" s="91" t="s">
        <v>36</v>
      </c>
      <c r="L27" s="5"/>
      <c r="M27" s="5"/>
    </row>
    <row r="28" spans="1:14" ht="93.15" customHeight="1" x14ac:dyDescent="0.3">
      <c r="A28" s="6">
        <f t="shared" si="3"/>
        <v>20</v>
      </c>
      <c r="B28" s="97" t="s">
        <v>194</v>
      </c>
      <c r="C28" s="62" t="s">
        <v>17</v>
      </c>
      <c r="D28" s="143" t="s">
        <v>90</v>
      </c>
      <c r="E28" s="145" t="s">
        <v>34</v>
      </c>
      <c r="F28" s="55">
        <v>2142267.29</v>
      </c>
      <c r="G28" s="55">
        <v>513253.19</v>
      </c>
      <c r="H28" s="66"/>
      <c r="I28" s="139">
        <v>2017</v>
      </c>
      <c r="J28" s="66"/>
      <c r="K28" s="61" t="s">
        <v>280</v>
      </c>
      <c r="L28" s="2"/>
      <c r="M28" s="2"/>
    </row>
    <row r="29" spans="1:14" ht="124.8" x14ac:dyDescent="0.3">
      <c r="A29" s="6">
        <f t="shared" si="3"/>
        <v>21</v>
      </c>
      <c r="B29" s="97" t="s">
        <v>163</v>
      </c>
      <c r="C29" s="62" t="s">
        <v>81</v>
      </c>
      <c r="D29" s="143" t="s">
        <v>162</v>
      </c>
      <c r="E29" s="145" t="s">
        <v>34</v>
      </c>
      <c r="F29" s="55">
        <v>347349.64</v>
      </c>
      <c r="G29" s="55">
        <v>246881.67</v>
      </c>
      <c r="H29" s="66"/>
      <c r="I29" s="139">
        <v>2018</v>
      </c>
      <c r="J29" s="66"/>
      <c r="K29" s="61" t="s">
        <v>280</v>
      </c>
      <c r="L29" s="5"/>
      <c r="M29" s="5"/>
    </row>
    <row r="30" spans="1:14" ht="93.15" customHeight="1" x14ac:dyDescent="0.3">
      <c r="A30" s="6">
        <f t="shared" si="3"/>
        <v>22</v>
      </c>
      <c r="B30" s="97" t="s">
        <v>182</v>
      </c>
      <c r="C30" s="62" t="s">
        <v>81</v>
      </c>
      <c r="D30" s="65" t="s">
        <v>164</v>
      </c>
      <c r="E30" s="145" t="s">
        <v>34</v>
      </c>
      <c r="F30" s="55">
        <v>2270122.27</v>
      </c>
      <c r="G30" s="55">
        <v>410587.28</v>
      </c>
      <c r="H30" s="66"/>
      <c r="I30" s="139">
        <v>2018</v>
      </c>
      <c r="J30" s="66"/>
      <c r="K30" s="61" t="s">
        <v>280</v>
      </c>
      <c r="L30" s="5"/>
      <c r="M30" s="5"/>
    </row>
    <row r="31" spans="1:14" x14ac:dyDescent="0.3">
      <c r="A31" s="6"/>
      <c r="B31" s="179" t="s">
        <v>35</v>
      </c>
      <c r="C31" s="179"/>
      <c r="D31" s="17"/>
      <c r="E31" s="17"/>
      <c r="F31" s="18">
        <f>SUM(F22:F30)</f>
        <v>12283518.969999999</v>
      </c>
      <c r="G31" s="18">
        <f t="shared" ref="G31" si="4">SUM(G22:G30)</f>
        <v>3487227.5</v>
      </c>
      <c r="H31" s="18">
        <f>SUM(H22:H30)</f>
        <v>0</v>
      </c>
      <c r="I31" s="13"/>
      <c r="J31" s="13"/>
      <c r="K31" s="69"/>
      <c r="L31" s="13"/>
      <c r="M31" s="13"/>
      <c r="N31" s="103"/>
    </row>
    <row r="32" spans="1:14" x14ac:dyDescent="0.3">
      <c r="A32" s="6"/>
      <c r="B32" s="45" t="s">
        <v>11</v>
      </c>
      <c r="C32" s="5"/>
      <c r="D32" s="5"/>
      <c r="E32" s="5"/>
      <c r="F32" s="5"/>
      <c r="G32" s="5"/>
      <c r="H32" s="5"/>
      <c r="I32" s="5"/>
      <c r="J32" s="5"/>
      <c r="K32" s="68"/>
      <c r="L32" s="5"/>
      <c r="M32" s="5"/>
      <c r="N32" s="103"/>
    </row>
    <row r="33" spans="1:13" s="196" customFormat="1" ht="38.4" x14ac:dyDescent="0.3">
      <c r="A33" s="188">
        <f>A30+1</f>
        <v>23</v>
      </c>
      <c r="B33" s="197" t="s">
        <v>316</v>
      </c>
      <c r="C33" s="190" t="s">
        <v>16</v>
      </c>
      <c r="D33" s="198"/>
      <c r="E33" s="191"/>
      <c r="F33" s="193">
        <v>32175</v>
      </c>
      <c r="G33" s="193">
        <f t="shared" ref="G33:G34" si="5">F33</f>
        <v>32175</v>
      </c>
      <c r="H33" s="191"/>
      <c r="I33" s="194">
        <v>1967</v>
      </c>
      <c r="J33" s="191"/>
      <c r="K33" s="195"/>
      <c r="L33" s="191"/>
      <c r="M33" s="191"/>
    </row>
    <row r="34" spans="1:13" s="196" customFormat="1" ht="38.4" x14ac:dyDescent="0.3">
      <c r="A34" s="188">
        <f>A33+1</f>
        <v>24</v>
      </c>
      <c r="B34" s="197" t="s">
        <v>317</v>
      </c>
      <c r="C34" s="190" t="s">
        <v>16</v>
      </c>
      <c r="D34" s="191"/>
      <c r="E34" s="191"/>
      <c r="F34" s="193">
        <v>10725</v>
      </c>
      <c r="G34" s="193">
        <f t="shared" si="5"/>
        <v>10725</v>
      </c>
      <c r="H34" s="191"/>
      <c r="I34" s="194">
        <v>1967</v>
      </c>
      <c r="J34" s="191"/>
      <c r="K34" s="195"/>
      <c r="L34" s="191"/>
      <c r="M34" s="191"/>
    </row>
    <row r="35" spans="1:13" s="196" customFormat="1" ht="38.4" x14ac:dyDescent="0.3">
      <c r="A35" s="188">
        <f>A34+1</f>
        <v>25</v>
      </c>
      <c r="B35" s="199" t="s">
        <v>13</v>
      </c>
      <c r="C35" s="190" t="s">
        <v>16</v>
      </c>
      <c r="D35" s="191"/>
      <c r="E35" s="191"/>
      <c r="F35" s="193">
        <v>1464827.25</v>
      </c>
      <c r="G35" s="193">
        <v>468744.75</v>
      </c>
      <c r="H35" s="191"/>
      <c r="I35" s="200">
        <v>2006</v>
      </c>
      <c r="J35" s="191"/>
      <c r="K35" s="195"/>
      <c r="L35" s="191"/>
      <c r="M35" s="191"/>
    </row>
    <row r="36" spans="1:13" s="196" customFormat="1" ht="38.4" x14ac:dyDescent="0.3">
      <c r="A36" s="188">
        <f t="shared" ref="A36:A55" si="6">A35+1</f>
        <v>26</v>
      </c>
      <c r="B36" s="201" t="s">
        <v>14</v>
      </c>
      <c r="C36" s="190" t="s">
        <v>16</v>
      </c>
      <c r="D36" s="191"/>
      <c r="E36" s="191"/>
      <c r="F36" s="193">
        <v>488275.75</v>
      </c>
      <c r="G36" s="193">
        <v>156248.25</v>
      </c>
      <c r="H36" s="191"/>
      <c r="I36" s="200">
        <v>2006</v>
      </c>
      <c r="J36" s="191"/>
      <c r="K36" s="195"/>
      <c r="L36" s="191"/>
      <c r="M36" s="191"/>
    </row>
    <row r="37" spans="1:13" s="196" customFormat="1" ht="38.4" x14ac:dyDescent="0.3">
      <c r="A37" s="188">
        <f t="shared" si="6"/>
        <v>27</v>
      </c>
      <c r="B37" s="201" t="s">
        <v>15</v>
      </c>
      <c r="C37" s="190" t="s">
        <v>16</v>
      </c>
      <c r="D37" s="191"/>
      <c r="E37" s="191"/>
      <c r="F37" s="193">
        <v>15738288.08</v>
      </c>
      <c r="G37" s="193">
        <v>1259063</v>
      </c>
      <c r="H37" s="191"/>
      <c r="I37" s="200">
        <v>2012</v>
      </c>
      <c r="J37" s="191"/>
      <c r="K37" s="195"/>
      <c r="L37" s="191"/>
      <c r="M37" s="191"/>
    </row>
    <row r="38" spans="1:13" ht="124.8" x14ac:dyDescent="0.3">
      <c r="A38" s="6">
        <f t="shared" si="6"/>
        <v>28</v>
      </c>
      <c r="B38" s="146" t="s">
        <v>314</v>
      </c>
      <c r="C38" s="62" t="s">
        <v>108</v>
      </c>
      <c r="D38" s="65" t="s">
        <v>315</v>
      </c>
      <c r="E38" s="66"/>
      <c r="F38" s="55">
        <v>69261.16</v>
      </c>
      <c r="G38" s="55">
        <v>0</v>
      </c>
      <c r="H38" s="66">
        <v>0</v>
      </c>
      <c r="I38" s="65">
        <v>2018</v>
      </c>
      <c r="J38" s="66"/>
      <c r="K38" s="61" t="s">
        <v>280</v>
      </c>
      <c r="L38" s="2"/>
      <c r="M38" s="2"/>
    </row>
    <row r="39" spans="1:13" ht="93.15" customHeight="1" x14ac:dyDescent="0.3">
      <c r="A39" s="6">
        <f>A37+1</f>
        <v>28</v>
      </c>
      <c r="B39" s="146" t="s">
        <v>111</v>
      </c>
      <c r="C39" s="62" t="s">
        <v>108</v>
      </c>
      <c r="D39" s="65" t="s">
        <v>109</v>
      </c>
      <c r="E39" s="66"/>
      <c r="F39" s="55">
        <v>69261.16</v>
      </c>
      <c r="G39" s="55">
        <v>0</v>
      </c>
      <c r="H39" s="66">
        <v>0</v>
      </c>
      <c r="I39" s="65">
        <v>2018</v>
      </c>
      <c r="J39" s="66"/>
      <c r="K39" s="61" t="s">
        <v>280</v>
      </c>
      <c r="L39" s="2"/>
      <c r="M39" s="2"/>
    </row>
    <row r="40" spans="1:13" ht="124.8" x14ac:dyDescent="0.3">
      <c r="A40" s="6">
        <f>A39+1</f>
        <v>29</v>
      </c>
      <c r="B40" s="146" t="s">
        <v>113</v>
      </c>
      <c r="C40" s="62" t="s">
        <v>108</v>
      </c>
      <c r="D40" s="65" t="s">
        <v>114</v>
      </c>
      <c r="E40" s="66"/>
      <c r="F40" s="55">
        <v>69261.149999999994</v>
      </c>
      <c r="G40" s="55">
        <v>0</v>
      </c>
      <c r="H40" s="66">
        <v>0</v>
      </c>
      <c r="I40" s="65">
        <v>2018</v>
      </c>
      <c r="J40" s="66"/>
      <c r="K40" s="61" t="s">
        <v>280</v>
      </c>
      <c r="L40" s="2"/>
      <c r="M40" s="2"/>
    </row>
    <row r="41" spans="1:13" ht="124.8" x14ac:dyDescent="0.3">
      <c r="A41" s="6">
        <f t="shared" si="6"/>
        <v>30</v>
      </c>
      <c r="B41" s="146" t="s">
        <v>116</v>
      </c>
      <c r="C41" s="62" t="s">
        <v>108</v>
      </c>
      <c r="D41" s="65" t="s">
        <v>115</v>
      </c>
      <c r="E41" s="66"/>
      <c r="F41" s="55">
        <v>69261.17</v>
      </c>
      <c r="G41" s="55">
        <v>0</v>
      </c>
      <c r="H41" s="66">
        <v>0</v>
      </c>
      <c r="I41" s="65">
        <v>2018</v>
      </c>
      <c r="J41" s="66"/>
      <c r="K41" s="61" t="s">
        <v>280</v>
      </c>
      <c r="L41" s="2"/>
      <c r="M41" s="2"/>
    </row>
    <row r="42" spans="1:13" ht="124.8" x14ac:dyDescent="0.3">
      <c r="A42" s="6">
        <f t="shared" si="6"/>
        <v>31</v>
      </c>
      <c r="B42" s="146" t="s">
        <v>127</v>
      </c>
      <c r="C42" s="62" t="s">
        <v>108</v>
      </c>
      <c r="D42" s="65" t="s">
        <v>126</v>
      </c>
      <c r="E42" s="66"/>
      <c r="F42" s="55">
        <v>69261.17</v>
      </c>
      <c r="G42" s="55">
        <v>0</v>
      </c>
      <c r="H42" s="66">
        <v>0</v>
      </c>
      <c r="I42" s="65">
        <v>2018</v>
      </c>
      <c r="J42" s="66"/>
      <c r="K42" s="61" t="s">
        <v>280</v>
      </c>
      <c r="L42" s="2"/>
      <c r="M42" s="2"/>
    </row>
    <row r="43" spans="1:13" ht="124.8" x14ac:dyDescent="0.3">
      <c r="A43" s="6">
        <f t="shared" si="6"/>
        <v>32</v>
      </c>
      <c r="B43" s="146" t="s">
        <v>121</v>
      </c>
      <c r="C43" s="62" t="s">
        <v>108</v>
      </c>
      <c r="D43" s="65" t="s">
        <v>120</v>
      </c>
      <c r="E43" s="66"/>
      <c r="F43" s="55">
        <v>69261.17</v>
      </c>
      <c r="G43" s="55">
        <v>0</v>
      </c>
      <c r="H43" s="66">
        <v>0</v>
      </c>
      <c r="I43" s="65">
        <v>2018</v>
      </c>
      <c r="J43" s="66"/>
      <c r="K43" s="61" t="s">
        <v>280</v>
      </c>
      <c r="L43" s="2"/>
      <c r="M43" s="2"/>
    </row>
    <row r="44" spans="1:13" ht="93.15" customHeight="1" x14ac:dyDescent="0.3">
      <c r="A44" s="6">
        <f t="shared" si="6"/>
        <v>33</v>
      </c>
      <c r="B44" s="146" t="s">
        <v>129</v>
      </c>
      <c r="C44" s="62" t="s">
        <v>108</v>
      </c>
      <c r="D44" s="65" t="s">
        <v>128</v>
      </c>
      <c r="E44" s="66"/>
      <c r="F44" s="55">
        <v>69261.149999999994</v>
      </c>
      <c r="G44" s="55">
        <v>0</v>
      </c>
      <c r="H44" s="66">
        <v>0</v>
      </c>
      <c r="I44" s="65">
        <v>2018</v>
      </c>
      <c r="J44" s="66"/>
      <c r="K44" s="61" t="s">
        <v>280</v>
      </c>
      <c r="L44" s="2"/>
      <c r="M44" s="2"/>
    </row>
    <row r="45" spans="1:13" ht="93.15" customHeight="1" x14ac:dyDescent="0.3">
      <c r="A45" s="6">
        <f t="shared" si="6"/>
        <v>34</v>
      </c>
      <c r="B45" s="146" t="s">
        <v>123</v>
      </c>
      <c r="C45" s="62" t="s">
        <v>108</v>
      </c>
      <c r="D45" s="143" t="s">
        <v>122</v>
      </c>
      <c r="E45" s="66"/>
      <c r="F45" s="55">
        <v>69261.16</v>
      </c>
      <c r="G45" s="55">
        <v>0</v>
      </c>
      <c r="H45" s="66">
        <v>0</v>
      </c>
      <c r="I45" s="65">
        <v>2018</v>
      </c>
      <c r="J45" s="66"/>
      <c r="K45" s="61" t="s">
        <v>280</v>
      </c>
      <c r="L45" s="2"/>
      <c r="M45" s="2"/>
    </row>
    <row r="46" spans="1:13" ht="51" x14ac:dyDescent="0.3">
      <c r="A46" s="6">
        <f t="shared" si="6"/>
        <v>35</v>
      </c>
      <c r="B46" s="146" t="s">
        <v>149</v>
      </c>
      <c r="C46" s="147" t="s">
        <v>212</v>
      </c>
      <c r="D46" s="143" t="s">
        <v>148</v>
      </c>
      <c r="E46" s="66"/>
      <c r="F46" s="55">
        <v>17085.38</v>
      </c>
      <c r="G46" s="55">
        <v>0</v>
      </c>
      <c r="H46" s="66">
        <v>0</v>
      </c>
      <c r="I46" s="65">
        <v>2018</v>
      </c>
      <c r="J46" s="66"/>
      <c r="K46" s="63" t="s">
        <v>286</v>
      </c>
      <c r="L46" s="5"/>
      <c r="M46" s="5"/>
    </row>
    <row r="47" spans="1:13" ht="57.75" customHeight="1" x14ac:dyDescent="0.3">
      <c r="A47" s="6">
        <f t="shared" si="6"/>
        <v>36</v>
      </c>
      <c r="B47" s="146" t="s">
        <v>150</v>
      </c>
      <c r="C47" s="147" t="s">
        <v>213</v>
      </c>
      <c r="D47" s="143" t="s">
        <v>151</v>
      </c>
      <c r="E47" s="66"/>
      <c r="F47" s="55">
        <v>16419.71</v>
      </c>
      <c r="G47" s="55">
        <v>0</v>
      </c>
      <c r="H47" s="66">
        <v>0</v>
      </c>
      <c r="I47" s="65">
        <v>2018</v>
      </c>
      <c r="J47" s="66"/>
      <c r="K47" s="63" t="s">
        <v>287</v>
      </c>
      <c r="L47" s="5"/>
      <c r="M47" s="5"/>
    </row>
    <row r="48" spans="1:13" ht="40.799999999999997" x14ac:dyDescent="0.3">
      <c r="A48" s="6">
        <f t="shared" si="6"/>
        <v>37</v>
      </c>
      <c r="B48" s="97" t="s">
        <v>185</v>
      </c>
      <c r="C48" s="62" t="s">
        <v>17</v>
      </c>
      <c r="D48" s="65" t="s">
        <v>184</v>
      </c>
      <c r="E48" s="74" t="s">
        <v>183</v>
      </c>
      <c r="F48" s="55">
        <v>11001.82</v>
      </c>
      <c r="G48" s="55">
        <f t="shared" ref="G48" si="7">F48</f>
        <v>11001.82</v>
      </c>
      <c r="H48" s="74"/>
      <c r="I48" s="65">
        <v>1953</v>
      </c>
      <c r="J48" s="74"/>
      <c r="K48" s="62" t="s">
        <v>285</v>
      </c>
      <c r="L48" s="5"/>
      <c r="M48" s="5"/>
    </row>
    <row r="49" spans="1:15" ht="40.799999999999997" x14ac:dyDescent="0.3">
      <c r="A49" s="6">
        <f t="shared" si="6"/>
        <v>38</v>
      </c>
      <c r="B49" s="64" t="s">
        <v>153</v>
      </c>
      <c r="C49" s="102" t="s">
        <v>21</v>
      </c>
      <c r="D49" s="78" t="s">
        <v>152</v>
      </c>
      <c r="E49" s="81"/>
      <c r="F49" s="56">
        <v>45000.47</v>
      </c>
      <c r="G49" s="56">
        <v>15000</v>
      </c>
      <c r="H49" s="82">
        <v>0</v>
      </c>
      <c r="I49" s="78">
        <v>2018</v>
      </c>
      <c r="J49" s="81"/>
      <c r="K49" s="80" t="s">
        <v>154</v>
      </c>
      <c r="L49" s="96"/>
      <c r="M49" s="5"/>
      <c r="N49" s="103"/>
      <c r="O49" s="103"/>
    </row>
    <row r="50" spans="1:15" ht="38.4" x14ac:dyDescent="0.3">
      <c r="A50" s="6">
        <f t="shared" si="6"/>
        <v>39</v>
      </c>
      <c r="B50" s="111" t="s">
        <v>18</v>
      </c>
      <c r="C50" s="77" t="s">
        <v>16</v>
      </c>
      <c r="D50" s="78" t="s">
        <v>176</v>
      </c>
      <c r="E50" s="81"/>
      <c r="F50" s="56">
        <v>24203.99</v>
      </c>
      <c r="G50" s="56">
        <v>5000</v>
      </c>
      <c r="H50" s="81"/>
      <c r="I50" s="78">
        <v>2010</v>
      </c>
      <c r="J50" s="81"/>
      <c r="K50" s="80" t="s">
        <v>177</v>
      </c>
      <c r="L50" s="96"/>
      <c r="M50" s="5"/>
      <c r="N50" s="103"/>
      <c r="O50" s="103"/>
    </row>
    <row r="51" spans="1:15" ht="36.75" customHeight="1" x14ac:dyDescent="0.3">
      <c r="A51" s="6">
        <f t="shared" si="6"/>
        <v>40</v>
      </c>
      <c r="B51" s="148" t="s">
        <v>170</v>
      </c>
      <c r="C51" s="62" t="s">
        <v>22</v>
      </c>
      <c r="D51" s="65" t="s">
        <v>171</v>
      </c>
      <c r="E51" s="65" t="s">
        <v>172</v>
      </c>
      <c r="F51" s="149">
        <v>54092.26</v>
      </c>
      <c r="G51" s="149">
        <v>0</v>
      </c>
      <c r="H51" s="74"/>
      <c r="I51" s="65">
        <v>2016</v>
      </c>
      <c r="J51" s="74"/>
      <c r="K51" s="62" t="s">
        <v>285</v>
      </c>
      <c r="L51" s="5"/>
      <c r="M51" s="5"/>
    </row>
    <row r="52" spans="1:15" ht="38.4" x14ac:dyDescent="0.3">
      <c r="A52" s="6">
        <f t="shared" si="6"/>
        <v>41</v>
      </c>
      <c r="B52" s="64" t="s">
        <v>19</v>
      </c>
      <c r="C52" s="77" t="s">
        <v>23</v>
      </c>
      <c r="D52" s="81"/>
      <c r="E52" s="81"/>
      <c r="F52" s="82">
        <v>0</v>
      </c>
      <c r="G52" s="82">
        <f>F52</f>
        <v>0</v>
      </c>
      <c r="H52" s="81"/>
      <c r="I52" s="78"/>
      <c r="J52" s="81"/>
      <c r="K52" s="83"/>
      <c r="L52" s="96"/>
      <c r="M52" s="5"/>
      <c r="N52" s="103"/>
      <c r="O52" s="103"/>
    </row>
    <row r="53" spans="1:15" ht="38.4" x14ac:dyDescent="0.3">
      <c r="A53" s="6">
        <f t="shared" si="6"/>
        <v>42</v>
      </c>
      <c r="B53" s="64" t="s">
        <v>20</v>
      </c>
      <c r="C53" s="77" t="s">
        <v>24</v>
      </c>
      <c r="D53" s="81"/>
      <c r="E53" s="81"/>
      <c r="F53" s="82">
        <v>0</v>
      </c>
      <c r="G53" s="82">
        <f>F53</f>
        <v>0</v>
      </c>
      <c r="H53" s="81"/>
      <c r="I53" s="78"/>
      <c r="J53" s="81"/>
      <c r="K53" s="83"/>
      <c r="L53" s="96"/>
      <c r="M53" s="5"/>
      <c r="N53" s="103"/>
      <c r="O53" s="103"/>
    </row>
    <row r="54" spans="1:15" ht="38.4" x14ac:dyDescent="0.3">
      <c r="A54" s="6">
        <f t="shared" si="6"/>
        <v>43</v>
      </c>
      <c r="B54" s="97" t="s">
        <v>93</v>
      </c>
      <c r="C54" s="62" t="s">
        <v>25</v>
      </c>
      <c r="D54" s="65" t="s">
        <v>92</v>
      </c>
      <c r="E54" s="74"/>
      <c r="F54" s="74">
        <v>5081877.32</v>
      </c>
      <c r="G54" s="149">
        <v>302671.48</v>
      </c>
      <c r="H54" s="74"/>
      <c r="I54" s="65">
        <v>2012</v>
      </c>
      <c r="J54" s="74"/>
      <c r="K54" s="150" t="s">
        <v>306</v>
      </c>
      <c r="L54" s="5"/>
      <c r="M54" s="5"/>
    </row>
    <row r="55" spans="1:15" ht="38.4" x14ac:dyDescent="0.3">
      <c r="A55" s="6">
        <f t="shared" si="6"/>
        <v>44</v>
      </c>
      <c r="B55" s="84" t="s">
        <v>12</v>
      </c>
      <c r="C55" s="77" t="s">
        <v>79</v>
      </c>
      <c r="D55" s="81"/>
      <c r="E55" s="81"/>
      <c r="F55" s="56">
        <v>1576872</v>
      </c>
      <c r="G55" s="56">
        <v>1576872</v>
      </c>
      <c r="H55" s="81"/>
      <c r="I55" s="78">
        <v>1981</v>
      </c>
      <c r="J55" s="81"/>
      <c r="K55" s="83"/>
      <c r="L55" s="5"/>
      <c r="M55" s="5"/>
      <c r="N55" s="103"/>
      <c r="O55" s="103"/>
    </row>
    <row r="56" spans="1:15" ht="58.8" x14ac:dyDescent="0.3">
      <c r="A56" s="6"/>
      <c r="B56" s="118" t="s">
        <v>340</v>
      </c>
      <c r="C56" s="119" t="s">
        <v>341</v>
      </c>
      <c r="D56" s="120" t="s">
        <v>343</v>
      </c>
      <c r="E56" s="81"/>
      <c r="F56" s="121">
        <v>34123</v>
      </c>
      <c r="G56" s="56">
        <v>1424.3</v>
      </c>
      <c r="H56" s="81"/>
      <c r="I56" s="78"/>
      <c r="J56" s="81"/>
      <c r="K56" s="122" t="s">
        <v>345</v>
      </c>
      <c r="L56" s="5"/>
      <c r="M56" s="5"/>
      <c r="N56" s="103"/>
      <c r="O56" s="103"/>
    </row>
    <row r="57" spans="1:15" ht="58.8" x14ac:dyDescent="0.3">
      <c r="A57" s="6"/>
      <c r="B57" s="118" t="s">
        <v>340</v>
      </c>
      <c r="C57" s="119" t="s">
        <v>342</v>
      </c>
      <c r="D57" s="120" t="s">
        <v>344</v>
      </c>
      <c r="E57" s="81"/>
      <c r="F57" s="121">
        <v>60367</v>
      </c>
      <c r="G57" s="110">
        <v>60367</v>
      </c>
      <c r="H57" s="81"/>
      <c r="I57" s="78"/>
      <c r="J57" s="81"/>
      <c r="K57" s="122" t="s">
        <v>345</v>
      </c>
      <c r="L57" s="5"/>
      <c r="M57" s="5"/>
      <c r="N57" s="103"/>
      <c r="O57" s="103"/>
    </row>
    <row r="58" spans="1:15" x14ac:dyDescent="0.3">
      <c r="A58" s="6"/>
      <c r="B58" s="179" t="s">
        <v>53</v>
      </c>
      <c r="C58" s="179"/>
      <c r="D58" s="17"/>
      <c r="E58" s="17"/>
      <c r="F58" s="14">
        <f>SUM(F33:F57)</f>
        <v>25209423.32</v>
      </c>
      <c r="G58" s="14">
        <f>SUM(G33:G57)</f>
        <v>3899292.5999999996</v>
      </c>
      <c r="H58" s="14">
        <f>SUM(H33:H55)</f>
        <v>0</v>
      </c>
      <c r="I58" s="19"/>
      <c r="J58" s="19"/>
      <c r="K58" s="19"/>
      <c r="L58" s="19"/>
      <c r="M58" s="19"/>
      <c r="N58" s="103"/>
      <c r="O58" s="103"/>
    </row>
    <row r="59" spans="1:15" x14ac:dyDescent="0.3">
      <c r="A59" s="6"/>
      <c r="B59" s="47" t="s">
        <v>52</v>
      </c>
      <c r="C59" s="32"/>
      <c r="D59" s="32"/>
      <c r="E59" s="32"/>
      <c r="F59" s="33">
        <f>F20+F31+F58</f>
        <v>48679675.140000001</v>
      </c>
      <c r="G59" s="33">
        <f>G20+G31+G58</f>
        <v>7386520.0999999996</v>
      </c>
      <c r="H59" s="32"/>
      <c r="I59" s="32"/>
      <c r="J59" s="32"/>
      <c r="K59" s="32"/>
      <c r="L59" s="32"/>
      <c r="M59" s="32"/>
      <c r="N59" s="103"/>
      <c r="O59" s="103"/>
    </row>
    <row r="60" spans="1:15" ht="15.6" x14ac:dyDescent="0.3">
      <c r="A60" s="6"/>
      <c r="B60" s="48" t="s">
        <v>156</v>
      </c>
      <c r="C60" s="49"/>
      <c r="D60" s="49"/>
      <c r="E60" s="49"/>
      <c r="F60" s="50"/>
      <c r="G60" s="50"/>
      <c r="H60" s="49"/>
      <c r="I60" s="49"/>
      <c r="J60" s="49"/>
      <c r="K60" s="49"/>
      <c r="L60" s="49"/>
      <c r="M60" s="49"/>
      <c r="N60" s="103"/>
      <c r="O60" s="103"/>
    </row>
    <row r="61" spans="1:15" x14ac:dyDescent="0.3">
      <c r="A61" s="6"/>
      <c r="B61" s="51" t="s">
        <v>32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03"/>
      <c r="O61" s="103"/>
    </row>
    <row r="62" spans="1:15" ht="39.6" x14ac:dyDescent="0.3">
      <c r="A62" s="6">
        <f>A55+1</f>
        <v>45</v>
      </c>
      <c r="B62" s="52" t="s">
        <v>74</v>
      </c>
      <c r="C62" s="46" t="s">
        <v>16</v>
      </c>
      <c r="D62" s="5"/>
      <c r="E62" s="5"/>
      <c r="F62" s="11">
        <v>34200</v>
      </c>
      <c r="G62" s="7">
        <f t="shared" ref="G62:G63" si="8">F62</f>
        <v>34200</v>
      </c>
      <c r="H62" s="5"/>
      <c r="I62" s="8">
        <v>2005</v>
      </c>
      <c r="J62" s="5"/>
      <c r="K62" s="2" t="s">
        <v>36</v>
      </c>
      <c r="L62" s="5"/>
      <c r="M62" s="5"/>
      <c r="N62" s="103"/>
      <c r="O62" s="103"/>
    </row>
    <row r="63" spans="1:15" ht="39.6" x14ac:dyDescent="0.3">
      <c r="A63" s="6">
        <f>A62+1</f>
        <v>46</v>
      </c>
      <c r="B63" s="52" t="s">
        <v>75</v>
      </c>
      <c r="C63" s="46" t="s">
        <v>16</v>
      </c>
      <c r="D63" s="5"/>
      <c r="E63" s="5"/>
      <c r="F63" s="12">
        <v>27140</v>
      </c>
      <c r="G63" s="7">
        <f t="shared" si="8"/>
        <v>27140</v>
      </c>
      <c r="H63" s="5"/>
      <c r="I63" s="8">
        <v>2012</v>
      </c>
      <c r="J63" s="5"/>
      <c r="K63" s="5"/>
      <c r="L63" s="5"/>
      <c r="M63" s="5"/>
      <c r="N63" s="103"/>
      <c r="O63" s="103"/>
    </row>
    <row r="64" spans="1:15" ht="20.399999999999999" x14ac:dyDescent="0.3">
      <c r="A64" s="6">
        <f t="shared" ref="A64:A75" si="9">A63+1</f>
        <v>47</v>
      </c>
      <c r="B64" s="27" t="s">
        <v>80</v>
      </c>
      <c r="C64" s="180" t="s">
        <v>81</v>
      </c>
      <c r="D64" s="24"/>
      <c r="E64" s="24"/>
      <c r="F64" s="28">
        <v>35000</v>
      </c>
      <c r="G64" s="7">
        <f t="shared" ref="G64:G72" si="10">F64</f>
        <v>35000</v>
      </c>
      <c r="H64" s="24"/>
      <c r="I64" s="181">
        <v>2017</v>
      </c>
      <c r="J64" s="24"/>
      <c r="K64" s="182" t="s">
        <v>82</v>
      </c>
      <c r="L64" s="5"/>
      <c r="M64" s="5"/>
      <c r="N64" s="103"/>
      <c r="O64" s="103"/>
    </row>
    <row r="65" spans="1:15" x14ac:dyDescent="0.3">
      <c r="A65" s="6">
        <f t="shared" si="9"/>
        <v>48</v>
      </c>
      <c r="B65" s="26" t="s">
        <v>83</v>
      </c>
      <c r="C65" s="180"/>
      <c r="D65" s="24"/>
      <c r="E65" s="24"/>
      <c r="F65" s="28">
        <v>20000</v>
      </c>
      <c r="G65" s="7">
        <f t="shared" si="10"/>
        <v>20000</v>
      </c>
      <c r="H65" s="24"/>
      <c r="I65" s="181"/>
      <c r="J65" s="24"/>
      <c r="K65" s="183"/>
      <c r="L65" s="5"/>
      <c r="M65" s="5"/>
      <c r="N65" s="103"/>
      <c r="O65" s="103"/>
    </row>
    <row r="66" spans="1:15" x14ac:dyDescent="0.3">
      <c r="A66" s="6">
        <f t="shared" si="9"/>
        <v>49</v>
      </c>
      <c r="B66" s="26" t="s">
        <v>84</v>
      </c>
      <c r="C66" s="180"/>
      <c r="D66" s="24"/>
      <c r="E66" s="24"/>
      <c r="F66" s="28">
        <v>13000</v>
      </c>
      <c r="G66" s="7">
        <f t="shared" si="10"/>
        <v>13000</v>
      </c>
      <c r="H66" s="24"/>
      <c r="I66" s="181"/>
      <c r="J66" s="24"/>
      <c r="K66" s="183"/>
      <c r="L66" s="5"/>
      <c r="M66" s="5"/>
      <c r="N66" s="103"/>
      <c r="O66" s="103"/>
    </row>
    <row r="67" spans="1:15" x14ac:dyDescent="0.3">
      <c r="A67" s="6">
        <f t="shared" si="9"/>
        <v>50</v>
      </c>
      <c r="B67" s="26" t="s">
        <v>85</v>
      </c>
      <c r="C67" s="180"/>
      <c r="D67" s="24"/>
      <c r="E67" s="24"/>
      <c r="F67" s="28">
        <v>20000</v>
      </c>
      <c r="G67" s="7">
        <f t="shared" si="10"/>
        <v>20000</v>
      </c>
      <c r="H67" s="24"/>
      <c r="I67" s="181"/>
      <c r="J67" s="24"/>
      <c r="K67" s="183"/>
      <c r="L67" s="5"/>
      <c r="M67" s="5"/>
      <c r="N67" s="103"/>
      <c r="O67" s="103"/>
    </row>
    <row r="68" spans="1:15" x14ac:dyDescent="0.3">
      <c r="A68" s="6">
        <f t="shared" si="9"/>
        <v>51</v>
      </c>
      <c r="B68" s="26" t="s">
        <v>86</v>
      </c>
      <c r="C68" s="180"/>
      <c r="D68" s="24"/>
      <c r="E68" s="24"/>
      <c r="F68" s="28">
        <v>19800</v>
      </c>
      <c r="G68" s="7">
        <f t="shared" si="10"/>
        <v>19800</v>
      </c>
      <c r="H68" s="24"/>
      <c r="I68" s="181"/>
      <c r="J68" s="24"/>
      <c r="K68" s="183"/>
      <c r="L68" s="5"/>
      <c r="M68" s="5"/>
      <c r="N68" s="103"/>
      <c r="O68" s="103"/>
    </row>
    <row r="69" spans="1:15" ht="21.6" x14ac:dyDescent="0.3">
      <c r="A69" s="6">
        <f t="shared" si="9"/>
        <v>52</v>
      </c>
      <c r="B69" s="26" t="s">
        <v>87</v>
      </c>
      <c r="C69" s="180"/>
      <c r="D69" s="24"/>
      <c r="E69" s="24"/>
      <c r="F69" s="28">
        <v>33000</v>
      </c>
      <c r="G69" s="7">
        <f t="shared" si="10"/>
        <v>33000</v>
      </c>
      <c r="H69" s="24"/>
      <c r="I69" s="181"/>
      <c r="J69" s="24"/>
      <c r="K69" s="183"/>
      <c r="L69" s="5"/>
      <c r="M69" s="5"/>
      <c r="N69" s="103"/>
      <c r="O69" s="103"/>
    </row>
    <row r="70" spans="1:15" ht="31.8" x14ac:dyDescent="0.3">
      <c r="A70" s="6">
        <f t="shared" si="9"/>
        <v>53</v>
      </c>
      <c r="B70" s="26" t="s">
        <v>88</v>
      </c>
      <c r="C70" s="180"/>
      <c r="D70" s="24"/>
      <c r="E70" s="24"/>
      <c r="F70" s="28">
        <v>45600</v>
      </c>
      <c r="G70" s="7">
        <f t="shared" si="10"/>
        <v>45600</v>
      </c>
      <c r="H70" s="24"/>
      <c r="I70" s="181"/>
      <c r="J70" s="24"/>
      <c r="K70" s="183"/>
      <c r="L70" s="5"/>
      <c r="M70" s="5"/>
      <c r="N70" s="103"/>
      <c r="O70" s="103"/>
    </row>
    <row r="71" spans="1:15" x14ac:dyDescent="0.3">
      <c r="A71" s="6">
        <f t="shared" si="9"/>
        <v>54</v>
      </c>
      <c r="B71" s="26" t="s">
        <v>89</v>
      </c>
      <c r="C71" s="180"/>
      <c r="D71" s="24"/>
      <c r="E71" s="24"/>
      <c r="F71" s="28">
        <v>13500</v>
      </c>
      <c r="G71" s="7">
        <f t="shared" si="10"/>
        <v>13500</v>
      </c>
      <c r="H71" s="24"/>
      <c r="I71" s="181"/>
      <c r="J71" s="24"/>
      <c r="K71" s="184"/>
      <c r="L71" s="5"/>
      <c r="M71" s="5"/>
      <c r="N71" s="103"/>
      <c r="O71" s="103"/>
    </row>
    <row r="72" spans="1:15" ht="38.4" x14ac:dyDescent="0.3">
      <c r="A72" s="6">
        <f t="shared" si="9"/>
        <v>55</v>
      </c>
      <c r="B72" s="27" t="s">
        <v>85</v>
      </c>
      <c r="C72" s="61" t="s">
        <v>81</v>
      </c>
      <c r="D72" s="24"/>
      <c r="E72" s="24"/>
      <c r="F72" s="28">
        <v>20000</v>
      </c>
      <c r="G72" s="7">
        <f t="shared" si="10"/>
        <v>20000</v>
      </c>
      <c r="H72" s="24"/>
      <c r="I72" s="59"/>
      <c r="J72" s="24"/>
      <c r="K72" s="58"/>
      <c r="L72" s="5"/>
      <c r="M72" s="5"/>
      <c r="N72" s="103"/>
      <c r="O72" s="103"/>
    </row>
    <row r="73" spans="1:15" ht="38.4" x14ac:dyDescent="0.3">
      <c r="A73" s="6">
        <f t="shared" si="9"/>
        <v>56</v>
      </c>
      <c r="B73" s="27" t="s">
        <v>262</v>
      </c>
      <c r="C73" s="61" t="s">
        <v>81</v>
      </c>
      <c r="D73" s="24"/>
      <c r="E73" s="24"/>
      <c r="F73" s="28">
        <v>38100</v>
      </c>
      <c r="G73" s="7">
        <v>38100</v>
      </c>
      <c r="H73" s="24"/>
      <c r="I73" s="59">
        <v>2019</v>
      </c>
      <c r="J73" s="24"/>
      <c r="K73" s="106" t="s">
        <v>82</v>
      </c>
      <c r="L73" s="5"/>
      <c r="M73" s="5"/>
      <c r="N73" s="103"/>
      <c r="O73" s="103"/>
    </row>
    <row r="74" spans="1:15" ht="38.4" x14ac:dyDescent="0.3">
      <c r="A74" s="6">
        <f t="shared" si="9"/>
        <v>57</v>
      </c>
      <c r="B74" s="2" t="s">
        <v>295</v>
      </c>
      <c r="C74" s="46" t="s">
        <v>16</v>
      </c>
      <c r="D74" s="24"/>
      <c r="E74" s="24"/>
      <c r="F74" s="28">
        <v>49775</v>
      </c>
      <c r="G74" s="7">
        <f>F74</f>
        <v>49775</v>
      </c>
      <c r="H74" s="24"/>
      <c r="I74" s="59">
        <v>2020</v>
      </c>
      <c r="J74" s="24"/>
      <c r="K74" s="114"/>
      <c r="L74" s="5"/>
      <c r="M74" s="5"/>
      <c r="N74" s="103"/>
      <c r="O74" s="103"/>
    </row>
    <row r="75" spans="1:15" ht="38.4" x14ac:dyDescent="0.3">
      <c r="A75" s="6">
        <f t="shared" si="9"/>
        <v>58</v>
      </c>
      <c r="B75" s="27" t="s">
        <v>296</v>
      </c>
      <c r="C75" s="46" t="s">
        <v>16</v>
      </c>
      <c r="D75" s="24"/>
      <c r="E75" s="24"/>
      <c r="F75" s="28">
        <v>19375</v>
      </c>
      <c r="G75" s="7">
        <f>F75</f>
        <v>19375</v>
      </c>
      <c r="H75" s="24"/>
      <c r="I75" s="59">
        <v>2020</v>
      </c>
      <c r="J75" s="24"/>
      <c r="K75" s="114"/>
      <c r="L75" s="5"/>
      <c r="M75" s="5"/>
      <c r="N75" s="103"/>
      <c r="O75" s="103"/>
    </row>
    <row r="76" spans="1:15" x14ac:dyDescent="0.3">
      <c r="A76" s="6"/>
      <c r="B76" s="167" t="s">
        <v>51</v>
      </c>
      <c r="C76" s="167"/>
      <c r="D76" s="30"/>
      <c r="E76" s="30"/>
      <c r="F76" s="29">
        <f>SUM(F62:F75)</f>
        <v>388490</v>
      </c>
      <c r="G76" s="29">
        <f>SUM(G62:G75)</f>
        <v>388490</v>
      </c>
      <c r="H76" s="29">
        <f>SUM(H62:H63)</f>
        <v>0</v>
      </c>
      <c r="I76" s="30"/>
      <c r="J76" s="30"/>
      <c r="K76" s="30"/>
      <c r="L76" s="30"/>
      <c r="M76" s="30"/>
      <c r="N76" s="103"/>
      <c r="O76" s="103"/>
    </row>
    <row r="77" spans="1:15" ht="38.4" x14ac:dyDescent="0.3">
      <c r="A77" s="6">
        <f>A75+1</f>
        <v>59</v>
      </c>
      <c r="B77" s="20" t="s">
        <v>57</v>
      </c>
      <c r="C77" s="46" t="s">
        <v>16</v>
      </c>
      <c r="D77" s="5"/>
      <c r="E77" s="5"/>
      <c r="F77" s="7">
        <v>77800</v>
      </c>
      <c r="G77" s="7">
        <f>F77</f>
        <v>77800</v>
      </c>
      <c r="H77" s="5"/>
      <c r="I77" s="8">
        <v>2007</v>
      </c>
      <c r="J77" s="5"/>
      <c r="K77" s="107"/>
      <c r="L77" s="5"/>
      <c r="M77" s="5"/>
      <c r="N77" s="103"/>
      <c r="O77" s="103"/>
    </row>
    <row r="78" spans="1:15" ht="38.4" x14ac:dyDescent="0.3">
      <c r="A78" s="6">
        <f>A77+1</f>
        <v>60</v>
      </c>
      <c r="B78" s="20" t="s">
        <v>58</v>
      </c>
      <c r="C78" s="46" t="s">
        <v>16</v>
      </c>
      <c r="D78" s="5"/>
      <c r="E78" s="5"/>
      <c r="F78" s="7">
        <v>35000</v>
      </c>
      <c r="G78" s="7">
        <f t="shared" ref="G78:G102" si="11">F78</f>
        <v>35000</v>
      </c>
      <c r="H78" s="5"/>
      <c r="I78" s="8">
        <v>2007</v>
      </c>
      <c r="J78" s="5"/>
      <c r="K78" s="107"/>
      <c r="L78" s="5"/>
      <c r="M78" s="5"/>
      <c r="N78" s="103"/>
      <c r="O78" s="103"/>
    </row>
    <row r="79" spans="1:15" ht="38.4" x14ac:dyDescent="0.3">
      <c r="A79" s="6">
        <f t="shared" ref="A79:A93" si="12">A78+1</f>
        <v>61</v>
      </c>
      <c r="B79" s="2" t="s">
        <v>59</v>
      </c>
      <c r="C79" s="46" t="s">
        <v>16</v>
      </c>
      <c r="D79" s="6"/>
      <c r="E79" s="6"/>
      <c r="F79" s="7">
        <v>26047</v>
      </c>
      <c r="G79" s="7">
        <f t="shared" si="11"/>
        <v>26047</v>
      </c>
      <c r="H79" s="6"/>
      <c r="I79" s="8">
        <v>2013</v>
      </c>
      <c r="J79" s="6"/>
      <c r="K79" s="107"/>
      <c r="L79" s="6"/>
      <c r="M79" s="6"/>
      <c r="N79" s="103"/>
      <c r="O79" s="103"/>
    </row>
    <row r="80" spans="1:15" ht="38.4" x14ac:dyDescent="0.3">
      <c r="A80" s="6">
        <f t="shared" si="12"/>
        <v>62</v>
      </c>
      <c r="B80" s="2" t="s">
        <v>60</v>
      </c>
      <c r="C80" s="46" t="s">
        <v>16</v>
      </c>
      <c r="D80" s="6"/>
      <c r="E80" s="6"/>
      <c r="F80" s="7">
        <v>26700</v>
      </c>
      <c r="G80" s="7">
        <f t="shared" si="11"/>
        <v>26700</v>
      </c>
      <c r="H80" s="6"/>
      <c r="I80" s="8">
        <v>2014</v>
      </c>
      <c r="J80" s="6"/>
      <c r="K80" s="107"/>
      <c r="L80" s="6"/>
      <c r="M80" s="6"/>
      <c r="N80" s="103"/>
      <c r="O80" s="103"/>
    </row>
    <row r="81" spans="1:15" ht="38.4" x14ac:dyDescent="0.3">
      <c r="A81" s="6">
        <f t="shared" si="12"/>
        <v>63</v>
      </c>
      <c r="B81" s="2" t="s">
        <v>61</v>
      </c>
      <c r="C81" s="46" t="s">
        <v>16</v>
      </c>
      <c r="D81" s="6"/>
      <c r="E81" s="6"/>
      <c r="F81" s="7">
        <v>26699.99</v>
      </c>
      <c r="G81" s="7">
        <f t="shared" si="11"/>
        <v>26699.99</v>
      </c>
      <c r="H81" s="6"/>
      <c r="I81" s="8">
        <v>2014</v>
      </c>
      <c r="J81" s="6"/>
      <c r="K81" s="107"/>
      <c r="L81" s="6"/>
      <c r="M81" s="6"/>
      <c r="N81" s="103"/>
      <c r="O81" s="103"/>
    </row>
    <row r="82" spans="1:15" ht="38.4" x14ac:dyDescent="0.3">
      <c r="A82" s="6">
        <f t="shared" si="12"/>
        <v>64</v>
      </c>
      <c r="B82" s="2" t="s">
        <v>64</v>
      </c>
      <c r="C82" s="46" t="s">
        <v>16</v>
      </c>
      <c r="D82" s="6"/>
      <c r="E82" s="6"/>
      <c r="F82" s="7">
        <v>10098.99</v>
      </c>
      <c r="G82" s="7">
        <f t="shared" si="11"/>
        <v>10098.99</v>
      </c>
      <c r="H82" s="6"/>
      <c r="I82" s="8">
        <v>2015</v>
      </c>
      <c r="J82" s="6"/>
      <c r="K82" s="115"/>
      <c r="L82" s="6"/>
      <c r="M82" s="6"/>
      <c r="N82" s="103"/>
      <c r="O82" s="103"/>
    </row>
    <row r="83" spans="1:15" ht="61.2" x14ac:dyDescent="0.3">
      <c r="A83" s="6">
        <f t="shared" si="12"/>
        <v>65</v>
      </c>
      <c r="B83" s="108" t="s">
        <v>105</v>
      </c>
      <c r="C83" s="109" t="s">
        <v>16</v>
      </c>
      <c r="D83" s="24"/>
      <c r="E83" s="24"/>
      <c r="F83" s="28">
        <v>20319</v>
      </c>
      <c r="G83" s="28">
        <f t="shared" si="11"/>
        <v>20319</v>
      </c>
      <c r="H83" s="24"/>
      <c r="I83" s="25">
        <v>2019</v>
      </c>
      <c r="J83" s="24"/>
      <c r="K83" s="92" t="s">
        <v>62</v>
      </c>
      <c r="L83" s="6"/>
      <c r="M83" s="6"/>
      <c r="N83" s="103"/>
      <c r="O83" s="103"/>
    </row>
    <row r="84" spans="1:15" ht="38.4" x14ac:dyDescent="0.3">
      <c r="A84" s="6">
        <f t="shared" si="12"/>
        <v>66</v>
      </c>
      <c r="B84" s="113" t="s">
        <v>245</v>
      </c>
      <c r="C84" s="46" t="s">
        <v>16</v>
      </c>
      <c r="D84" s="6"/>
      <c r="E84" s="6"/>
      <c r="F84" s="110">
        <v>22554</v>
      </c>
      <c r="G84" s="7">
        <f t="shared" si="11"/>
        <v>22554</v>
      </c>
      <c r="H84" s="6"/>
      <c r="I84" s="8">
        <v>2019</v>
      </c>
      <c r="J84" s="6"/>
      <c r="K84" s="92"/>
      <c r="L84" s="6"/>
      <c r="M84" s="6"/>
      <c r="N84" s="103"/>
      <c r="O84" s="103"/>
    </row>
    <row r="85" spans="1:15" ht="37.5" customHeight="1" x14ac:dyDescent="0.3">
      <c r="A85" s="6">
        <f t="shared" si="12"/>
        <v>67</v>
      </c>
      <c r="B85" s="113" t="s">
        <v>246</v>
      </c>
      <c r="C85" s="46" t="s">
        <v>16</v>
      </c>
      <c r="D85" s="6"/>
      <c r="E85" s="6"/>
      <c r="F85" s="110">
        <v>19700</v>
      </c>
      <c r="G85" s="7">
        <f t="shared" si="11"/>
        <v>19700</v>
      </c>
      <c r="H85" s="6"/>
      <c r="I85" s="8">
        <v>2019</v>
      </c>
      <c r="J85" s="6"/>
      <c r="K85" s="92"/>
      <c r="L85" s="6"/>
      <c r="M85" s="6"/>
      <c r="N85" s="103"/>
      <c r="O85" s="103"/>
    </row>
    <row r="86" spans="1:15" ht="38.4" x14ac:dyDescent="0.3">
      <c r="A86" s="6">
        <f t="shared" si="12"/>
        <v>68</v>
      </c>
      <c r="B86" s="113" t="s">
        <v>297</v>
      </c>
      <c r="C86" s="46" t="s">
        <v>16</v>
      </c>
      <c r="D86" s="6"/>
      <c r="E86" s="6"/>
      <c r="F86" s="110">
        <v>69665</v>
      </c>
      <c r="G86" s="7">
        <f t="shared" si="11"/>
        <v>69665</v>
      </c>
      <c r="H86" s="6"/>
      <c r="I86" s="8">
        <v>2020</v>
      </c>
      <c r="J86" s="6"/>
      <c r="K86" s="92"/>
      <c r="L86" s="6"/>
      <c r="M86" s="6"/>
      <c r="N86" s="103"/>
      <c r="O86" s="103"/>
    </row>
    <row r="87" spans="1:15" ht="38.4" x14ac:dyDescent="0.3">
      <c r="A87" s="6">
        <f t="shared" si="12"/>
        <v>69</v>
      </c>
      <c r="B87" s="113" t="s">
        <v>298</v>
      </c>
      <c r="C87" s="46" t="s">
        <v>16</v>
      </c>
      <c r="D87" s="6"/>
      <c r="E87" s="6"/>
      <c r="F87" s="110">
        <v>69665</v>
      </c>
      <c r="G87" s="7">
        <f t="shared" si="11"/>
        <v>69665</v>
      </c>
      <c r="H87" s="6"/>
      <c r="I87" s="8">
        <v>2020</v>
      </c>
      <c r="J87" s="6"/>
      <c r="K87" s="92"/>
      <c r="L87" s="6"/>
      <c r="M87" s="6"/>
      <c r="N87" s="103"/>
      <c r="O87" s="103"/>
    </row>
    <row r="88" spans="1:15" ht="38.4" x14ac:dyDescent="0.3">
      <c r="A88" s="6">
        <f t="shared" si="12"/>
        <v>70</v>
      </c>
      <c r="B88" s="113" t="s">
        <v>299</v>
      </c>
      <c r="C88" s="46" t="s">
        <v>16</v>
      </c>
      <c r="D88" s="6"/>
      <c r="E88" s="6"/>
      <c r="F88" s="110">
        <v>19800</v>
      </c>
      <c r="G88" s="7">
        <f t="shared" si="11"/>
        <v>19800</v>
      </c>
      <c r="H88" s="6"/>
      <c r="I88" s="8">
        <v>2020</v>
      </c>
      <c r="J88" s="6"/>
      <c r="K88" s="92"/>
      <c r="L88" s="6"/>
      <c r="M88" s="6"/>
      <c r="N88" s="103"/>
      <c r="O88" s="103"/>
    </row>
    <row r="89" spans="1:15" ht="38.4" x14ac:dyDescent="0.3">
      <c r="A89" s="6">
        <f t="shared" si="12"/>
        <v>71</v>
      </c>
      <c r="B89" s="113" t="s">
        <v>300</v>
      </c>
      <c r="C89" s="46" t="s">
        <v>16</v>
      </c>
      <c r="D89" s="6"/>
      <c r="E89" s="6"/>
      <c r="F89" s="110">
        <v>19800</v>
      </c>
      <c r="G89" s="7">
        <f t="shared" si="11"/>
        <v>19800</v>
      </c>
      <c r="H89" s="6"/>
      <c r="I89" s="8">
        <v>2020</v>
      </c>
      <c r="J89" s="6"/>
      <c r="K89" s="92"/>
      <c r="L89" s="6"/>
      <c r="M89" s="6"/>
      <c r="N89" s="103"/>
      <c r="O89" s="103"/>
    </row>
    <row r="90" spans="1:15" ht="38.4" x14ac:dyDescent="0.3">
      <c r="A90" s="6">
        <f t="shared" si="12"/>
        <v>72</v>
      </c>
      <c r="B90" s="113" t="s">
        <v>301</v>
      </c>
      <c r="C90" s="46" t="s">
        <v>16</v>
      </c>
      <c r="D90" s="6"/>
      <c r="E90" s="6"/>
      <c r="F90" s="110">
        <v>19800</v>
      </c>
      <c r="G90" s="7">
        <f t="shared" si="11"/>
        <v>19800</v>
      </c>
      <c r="H90" s="6"/>
      <c r="I90" s="8">
        <v>2020</v>
      </c>
      <c r="J90" s="6"/>
      <c r="K90" s="92"/>
      <c r="L90" s="6"/>
      <c r="M90" s="6"/>
      <c r="N90" s="103"/>
      <c r="O90" s="103"/>
    </row>
    <row r="91" spans="1:15" ht="38.4" x14ac:dyDescent="0.3">
      <c r="A91" s="6">
        <f t="shared" si="12"/>
        <v>73</v>
      </c>
      <c r="B91" s="113" t="s">
        <v>302</v>
      </c>
      <c r="C91" s="46" t="s">
        <v>16</v>
      </c>
      <c r="D91" s="6"/>
      <c r="E91" s="6"/>
      <c r="F91" s="110">
        <v>19800</v>
      </c>
      <c r="G91" s="7">
        <f t="shared" si="11"/>
        <v>19800</v>
      </c>
      <c r="H91" s="6"/>
      <c r="I91" s="8">
        <v>2020</v>
      </c>
      <c r="J91" s="6"/>
      <c r="K91" s="92"/>
      <c r="L91" s="6"/>
      <c r="M91" s="6"/>
      <c r="N91" s="103"/>
      <c r="O91" s="103"/>
    </row>
    <row r="92" spans="1:15" ht="38.4" x14ac:dyDescent="0.3">
      <c r="A92" s="6">
        <f t="shared" si="12"/>
        <v>74</v>
      </c>
      <c r="B92" s="113" t="s">
        <v>303</v>
      </c>
      <c r="C92" s="46" t="s">
        <v>16</v>
      </c>
      <c r="D92" s="6"/>
      <c r="E92" s="6"/>
      <c r="F92" s="110">
        <v>29920</v>
      </c>
      <c r="G92" s="7">
        <f t="shared" si="11"/>
        <v>29920</v>
      </c>
      <c r="H92" s="6"/>
      <c r="I92" s="8">
        <v>2020</v>
      </c>
      <c r="J92" s="6"/>
      <c r="K92" s="92"/>
      <c r="L92" s="6"/>
      <c r="M92" s="6"/>
      <c r="N92" s="103"/>
      <c r="O92" s="103"/>
    </row>
    <row r="93" spans="1:15" ht="33.9" customHeight="1" x14ac:dyDescent="0.3">
      <c r="A93" s="6">
        <f t="shared" si="12"/>
        <v>75</v>
      </c>
      <c r="B93" s="2" t="s">
        <v>304</v>
      </c>
      <c r="C93" s="46" t="s">
        <v>16</v>
      </c>
      <c r="D93" s="6"/>
      <c r="E93" s="6"/>
      <c r="F93" s="110">
        <v>46406</v>
      </c>
      <c r="G93" s="7">
        <f t="shared" si="11"/>
        <v>46406</v>
      </c>
      <c r="H93" s="6"/>
      <c r="I93" s="8">
        <v>2020</v>
      </c>
      <c r="J93" s="6"/>
      <c r="K93" s="21" t="s">
        <v>313</v>
      </c>
      <c r="L93" s="6"/>
      <c r="M93" s="6"/>
      <c r="N93" s="103"/>
      <c r="O93" s="103"/>
    </row>
    <row r="94" spans="1:15" x14ac:dyDescent="0.3">
      <c r="A94" s="6"/>
      <c r="B94" s="167" t="s">
        <v>63</v>
      </c>
      <c r="C94" s="167"/>
      <c r="D94" s="22"/>
      <c r="E94" s="22"/>
      <c r="F94" s="31">
        <f>SUM(F77:F93)</f>
        <v>559774.98</v>
      </c>
      <c r="G94" s="31">
        <f>SUM(G77:G93)</f>
        <v>559774.98</v>
      </c>
      <c r="H94" s="22"/>
      <c r="I94" s="23"/>
      <c r="J94" s="22"/>
      <c r="K94" s="22"/>
      <c r="L94" s="22"/>
      <c r="M94" s="22"/>
      <c r="N94" s="105"/>
      <c r="O94" s="103"/>
    </row>
    <row r="95" spans="1:15" ht="38.4" x14ac:dyDescent="0.3">
      <c r="A95" s="6">
        <f>A93+1</f>
        <v>76</v>
      </c>
      <c r="B95" s="27" t="s">
        <v>65</v>
      </c>
      <c r="C95" s="46" t="s">
        <v>16</v>
      </c>
      <c r="D95" s="24"/>
      <c r="E95" s="24"/>
      <c r="F95" s="28">
        <v>7800</v>
      </c>
      <c r="G95" s="7">
        <f t="shared" si="11"/>
        <v>7800</v>
      </c>
      <c r="H95" s="24"/>
      <c r="I95" s="25">
        <v>2011</v>
      </c>
      <c r="J95" s="24"/>
      <c r="K95" s="24"/>
      <c r="L95" s="24"/>
      <c r="M95" s="24"/>
      <c r="N95" s="103"/>
      <c r="O95" s="103"/>
    </row>
    <row r="96" spans="1:15" ht="38.4" x14ac:dyDescent="0.3">
      <c r="A96" s="6">
        <f>A95+1</f>
        <v>77</v>
      </c>
      <c r="B96" s="27" t="s">
        <v>66</v>
      </c>
      <c r="C96" s="46" t="s">
        <v>16</v>
      </c>
      <c r="D96" s="24"/>
      <c r="E96" s="24"/>
      <c r="F96" s="28">
        <v>5161.0200000000004</v>
      </c>
      <c r="G96" s="7">
        <f t="shared" si="11"/>
        <v>5161.0200000000004</v>
      </c>
      <c r="H96" s="24"/>
      <c r="I96" s="25">
        <v>2014</v>
      </c>
      <c r="J96" s="24"/>
      <c r="K96" s="24"/>
      <c r="L96" s="24"/>
      <c r="M96" s="24"/>
      <c r="N96" s="103"/>
      <c r="O96" s="103"/>
    </row>
    <row r="97" spans="1:15" ht="38.4" x14ac:dyDescent="0.3">
      <c r="A97" s="6">
        <f t="shared" ref="A97:A102" si="13">A96+1</f>
        <v>78</v>
      </c>
      <c r="B97" s="2" t="s">
        <v>69</v>
      </c>
      <c r="C97" s="46" t="s">
        <v>16</v>
      </c>
      <c r="D97" s="24"/>
      <c r="E97" s="24"/>
      <c r="F97" s="28">
        <v>27140</v>
      </c>
      <c r="G97" s="7">
        <f t="shared" si="11"/>
        <v>27140</v>
      </c>
      <c r="H97" s="24"/>
      <c r="I97" s="25">
        <v>2012</v>
      </c>
      <c r="J97" s="24"/>
      <c r="K97" s="24"/>
      <c r="L97" s="24"/>
      <c r="M97" s="24"/>
      <c r="N97" s="103"/>
      <c r="O97" s="103"/>
    </row>
    <row r="98" spans="1:15" ht="38.4" x14ac:dyDescent="0.3">
      <c r="A98" s="6">
        <f t="shared" si="13"/>
        <v>79</v>
      </c>
      <c r="B98" s="27" t="s">
        <v>70</v>
      </c>
      <c r="C98" s="46" t="s">
        <v>16</v>
      </c>
      <c r="D98" s="24"/>
      <c r="E98" s="24"/>
      <c r="F98" s="28">
        <v>38000</v>
      </c>
      <c r="G98" s="7">
        <f t="shared" si="11"/>
        <v>38000</v>
      </c>
      <c r="H98" s="24"/>
      <c r="I98" s="25">
        <v>2015</v>
      </c>
      <c r="J98" s="24"/>
      <c r="K98" s="21" t="s">
        <v>68</v>
      </c>
      <c r="L98" s="24"/>
      <c r="M98" s="24"/>
      <c r="N98" s="103"/>
      <c r="O98" s="103"/>
    </row>
    <row r="99" spans="1:15" ht="62.4" x14ac:dyDescent="0.3">
      <c r="A99" s="6">
        <f t="shared" si="13"/>
        <v>80</v>
      </c>
      <c r="B99" s="71" t="s">
        <v>71</v>
      </c>
      <c r="C99" s="46" t="s">
        <v>16</v>
      </c>
      <c r="D99" s="24"/>
      <c r="E99" s="24"/>
      <c r="F99" s="28">
        <v>6924</v>
      </c>
      <c r="G99" s="7">
        <f t="shared" si="11"/>
        <v>6924</v>
      </c>
      <c r="H99" s="24"/>
      <c r="I99" s="25">
        <v>2015</v>
      </c>
      <c r="J99" s="24"/>
      <c r="K99" s="21" t="s">
        <v>72</v>
      </c>
      <c r="L99" s="24"/>
      <c r="M99" s="24"/>
      <c r="N99" s="103"/>
      <c r="O99" s="103"/>
    </row>
    <row r="100" spans="1:15" ht="62.4" x14ac:dyDescent="0.3">
      <c r="A100" s="6">
        <f t="shared" si="13"/>
        <v>81</v>
      </c>
      <c r="B100" s="71" t="s">
        <v>105</v>
      </c>
      <c r="C100" s="62" t="s">
        <v>16</v>
      </c>
      <c r="D100" s="60"/>
      <c r="E100" s="60"/>
      <c r="F100" s="56">
        <v>16755</v>
      </c>
      <c r="G100" s="55">
        <f t="shared" si="11"/>
        <v>16755</v>
      </c>
      <c r="H100" s="81"/>
      <c r="I100" s="87">
        <v>2018</v>
      </c>
      <c r="J100" s="81"/>
      <c r="K100" s="90" t="s">
        <v>106</v>
      </c>
      <c r="L100" s="24"/>
      <c r="M100" s="24"/>
      <c r="N100" s="103"/>
      <c r="O100" s="103"/>
    </row>
    <row r="101" spans="1:15" ht="62.4" x14ac:dyDescent="0.3">
      <c r="A101" s="6">
        <f t="shared" si="13"/>
        <v>82</v>
      </c>
      <c r="B101" s="71" t="s">
        <v>244</v>
      </c>
      <c r="C101" s="62" t="s">
        <v>16</v>
      </c>
      <c r="D101" s="60"/>
      <c r="E101" s="60"/>
      <c r="F101" s="56">
        <v>20580</v>
      </c>
      <c r="G101" s="55">
        <f t="shared" si="11"/>
        <v>20580</v>
      </c>
      <c r="H101" s="81"/>
      <c r="I101" s="87">
        <v>2019</v>
      </c>
      <c r="J101" s="81"/>
      <c r="K101" s="71" t="s">
        <v>106</v>
      </c>
      <c r="L101" s="24"/>
      <c r="M101" s="24"/>
      <c r="N101" s="103"/>
      <c r="O101" s="103"/>
    </row>
    <row r="102" spans="1:15" ht="31.8" x14ac:dyDescent="0.3">
      <c r="A102" s="6">
        <f t="shared" si="13"/>
        <v>83</v>
      </c>
      <c r="B102" s="71" t="s">
        <v>305</v>
      </c>
      <c r="C102" s="62"/>
      <c r="D102" s="60"/>
      <c r="E102" s="60"/>
      <c r="F102" s="56">
        <v>17590</v>
      </c>
      <c r="G102" s="55">
        <f t="shared" si="11"/>
        <v>17590</v>
      </c>
      <c r="H102" s="81"/>
      <c r="I102" s="87"/>
      <c r="J102" s="81"/>
      <c r="K102" s="71"/>
      <c r="L102" s="24"/>
      <c r="M102" s="24"/>
      <c r="N102" s="103"/>
      <c r="O102" s="103"/>
    </row>
    <row r="103" spans="1:15" x14ac:dyDescent="0.3">
      <c r="A103" s="6"/>
      <c r="B103" s="168" t="s">
        <v>67</v>
      </c>
      <c r="C103" s="168"/>
      <c r="D103" s="93"/>
      <c r="E103" s="93"/>
      <c r="F103" s="94">
        <f>SUM(F95:F102)</f>
        <v>139950.02000000002</v>
      </c>
      <c r="G103" s="94">
        <f>SUM(G95:G102)</f>
        <v>139950.02000000002</v>
      </c>
      <c r="H103" s="94">
        <f>SUM(H95:H99)</f>
        <v>0</v>
      </c>
      <c r="I103" s="95"/>
      <c r="J103" s="93"/>
      <c r="K103" s="93"/>
      <c r="L103" s="93"/>
      <c r="M103" s="93"/>
      <c r="N103" s="103"/>
      <c r="O103" s="103"/>
    </row>
    <row r="104" spans="1:15" x14ac:dyDescent="0.3">
      <c r="A104" s="6"/>
      <c r="B104" s="169" t="s">
        <v>76</v>
      </c>
      <c r="C104" s="169"/>
      <c r="D104" s="22"/>
      <c r="E104" s="22"/>
      <c r="F104" s="31">
        <f>F76+F94+F103</f>
        <v>1088215</v>
      </c>
      <c r="G104" s="31">
        <f>G76+G94+G103</f>
        <v>1088215</v>
      </c>
      <c r="H104" s="22"/>
      <c r="I104" s="23"/>
      <c r="J104" s="22"/>
      <c r="K104" s="22"/>
      <c r="L104" s="22"/>
      <c r="M104" s="22"/>
      <c r="N104" s="103"/>
      <c r="O104" s="103"/>
    </row>
    <row r="105" spans="1:15" x14ac:dyDescent="0.3">
      <c r="A105" s="6"/>
      <c r="B105" s="170" t="s">
        <v>77</v>
      </c>
      <c r="C105" s="170"/>
      <c r="D105" s="5"/>
      <c r="E105" s="5"/>
      <c r="F105" s="39">
        <f>F59+F104</f>
        <v>49767890.140000001</v>
      </c>
      <c r="G105" s="39">
        <f>G59+G104</f>
        <v>8474735.0999999996</v>
      </c>
      <c r="H105" s="5"/>
      <c r="I105" s="5"/>
      <c r="J105" s="5"/>
      <c r="K105" s="5"/>
      <c r="L105" s="5"/>
      <c r="M105" s="5"/>
      <c r="N105" s="103"/>
      <c r="O105" s="103"/>
    </row>
    <row r="106" spans="1:15" x14ac:dyDescent="0.3">
      <c r="A106" s="6"/>
      <c r="B106" s="171" t="s">
        <v>78</v>
      </c>
      <c r="C106" s="171"/>
      <c r="D106" s="40"/>
      <c r="E106" s="40"/>
      <c r="F106" s="41">
        <f>F20+F58</f>
        <v>36396156.170000002</v>
      </c>
      <c r="G106" s="41">
        <f>G20+G58</f>
        <v>3899292.5999999996</v>
      </c>
      <c r="H106" s="40"/>
      <c r="I106" s="40"/>
      <c r="J106" s="40"/>
      <c r="K106" s="40"/>
      <c r="L106" s="40"/>
      <c r="M106" s="40"/>
      <c r="N106" s="103"/>
      <c r="O106" s="103"/>
    </row>
    <row r="107" spans="1:15" x14ac:dyDescent="0.3">
      <c r="A107" s="6"/>
      <c r="B107" s="53" t="s">
        <v>55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03"/>
      <c r="O107" s="103"/>
    </row>
    <row r="108" spans="1:15" ht="38.4" x14ac:dyDescent="0.3">
      <c r="A108" s="6">
        <f>A102+1</f>
        <v>84</v>
      </c>
      <c r="B108" s="10" t="s">
        <v>335</v>
      </c>
      <c r="C108" s="63" t="s">
        <v>336</v>
      </c>
      <c r="D108" s="8" t="s">
        <v>337</v>
      </c>
      <c r="E108" s="5"/>
      <c r="F108" s="5"/>
      <c r="G108" s="5"/>
      <c r="H108" s="55">
        <v>563395.35</v>
      </c>
      <c r="I108" s="5"/>
      <c r="J108" s="5"/>
      <c r="K108" s="117" t="s">
        <v>338</v>
      </c>
      <c r="L108" s="5"/>
      <c r="M108" s="5"/>
      <c r="N108" s="103"/>
      <c r="O108" s="103"/>
    </row>
    <row r="109" spans="1:15" ht="38.4" x14ac:dyDescent="0.3">
      <c r="A109" s="6">
        <f t="shared" ref="A109:A151" si="14">A108+1</f>
        <v>85</v>
      </c>
      <c r="B109" s="4" t="s">
        <v>189</v>
      </c>
      <c r="C109" s="61" t="s">
        <v>16</v>
      </c>
      <c r="D109" s="8" t="s">
        <v>91</v>
      </c>
      <c r="E109" s="65" t="s">
        <v>190</v>
      </c>
      <c r="F109" s="74"/>
      <c r="G109" s="55"/>
      <c r="H109" s="55">
        <v>118609.76</v>
      </c>
      <c r="I109" s="65">
        <v>2017</v>
      </c>
      <c r="J109" s="66"/>
      <c r="K109" s="67" t="s">
        <v>165</v>
      </c>
      <c r="L109" s="5"/>
      <c r="M109" s="5"/>
      <c r="N109" s="103"/>
      <c r="O109" s="103"/>
    </row>
    <row r="110" spans="1:15" ht="38.4" x14ac:dyDescent="0.3">
      <c r="A110" s="6">
        <f t="shared" si="14"/>
        <v>86</v>
      </c>
      <c r="B110" s="97" t="s">
        <v>239</v>
      </c>
      <c r="C110" s="85" t="s">
        <v>214</v>
      </c>
      <c r="D110" s="65" t="s">
        <v>191</v>
      </c>
      <c r="E110" s="65" t="s">
        <v>192</v>
      </c>
      <c r="F110" s="70"/>
      <c r="G110" s="70"/>
      <c r="H110" s="55">
        <v>136873.4</v>
      </c>
      <c r="I110" s="65">
        <v>2017</v>
      </c>
      <c r="J110" s="86"/>
      <c r="K110" s="63" t="s">
        <v>282</v>
      </c>
      <c r="L110" s="5"/>
      <c r="M110" s="5"/>
      <c r="N110" s="103"/>
      <c r="O110" s="103"/>
    </row>
    <row r="111" spans="1:15" ht="45.75" customHeight="1" x14ac:dyDescent="0.3">
      <c r="A111" s="6">
        <f t="shared" si="14"/>
        <v>87</v>
      </c>
      <c r="B111" s="97" t="s">
        <v>136</v>
      </c>
      <c r="C111" s="63" t="s">
        <v>108</v>
      </c>
      <c r="D111" s="65" t="s">
        <v>166</v>
      </c>
      <c r="E111" s="65" t="s">
        <v>168</v>
      </c>
      <c r="F111" s="76"/>
      <c r="G111" s="55"/>
      <c r="H111" s="151">
        <v>1</v>
      </c>
      <c r="I111" s="89">
        <v>2017</v>
      </c>
      <c r="J111" s="152"/>
      <c r="K111" s="63" t="s">
        <v>282</v>
      </c>
      <c r="L111" s="5"/>
      <c r="M111" s="5"/>
    </row>
    <row r="112" spans="1:15" ht="46.5" customHeight="1" x14ac:dyDescent="0.3">
      <c r="A112" s="6">
        <f t="shared" si="14"/>
        <v>88</v>
      </c>
      <c r="B112" s="97" t="s">
        <v>136</v>
      </c>
      <c r="C112" s="63" t="s">
        <v>108</v>
      </c>
      <c r="D112" s="65" t="s">
        <v>167</v>
      </c>
      <c r="E112" s="65" t="s">
        <v>169</v>
      </c>
      <c r="F112" s="76"/>
      <c r="G112" s="55"/>
      <c r="H112" s="151">
        <v>1</v>
      </c>
      <c r="I112" s="89">
        <v>2017</v>
      </c>
      <c r="J112" s="152"/>
      <c r="K112" s="63" t="s">
        <v>282</v>
      </c>
      <c r="L112" s="5"/>
      <c r="M112" s="5"/>
    </row>
    <row r="113" spans="1:15" ht="38.4" x14ac:dyDescent="0.3">
      <c r="A113" s="6">
        <f t="shared" si="14"/>
        <v>89</v>
      </c>
      <c r="B113" s="75" t="s">
        <v>238</v>
      </c>
      <c r="C113" s="63" t="s">
        <v>108</v>
      </c>
      <c r="D113" s="65" t="s">
        <v>118</v>
      </c>
      <c r="E113" s="65" t="s">
        <v>112</v>
      </c>
      <c r="F113" s="76"/>
      <c r="G113" s="55"/>
      <c r="H113" s="151">
        <v>799.47</v>
      </c>
      <c r="I113" s="89">
        <v>2018</v>
      </c>
      <c r="J113" s="152"/>
      <c r="K113" s="63" t="s">
        <v>282</v>
      </c>
      <c r="L113" s="5"/>
      <c r="M113" s="5"/>
    </row>
    <row r="114" spans="1:15" ht="38.4" x14ac:dyDescent="0.3">
      <c r="A114" s="6">
        <f t="shared" si="14"/>
        <v>90</v>
      </c>
      <c r="B114" s="75" t="s">
        <v>237</v>
      </c>
      <c r="C114" s="63" t="s">
        <v>108</v>
      </c>
      <c r="D114" s="65" t="s">
        <v>110</v>
      </c>
      <c r="E114" s="65" t="s">
        <v>112</v>
      </c>
      <c r="F114" s="76"/>
      <c r="G114" s="55"/>
      <c r="H114" s="151">
        <v>799.47</v>
      </c>
      <c r="I114" s="89">
        <v>2018</v>
      </c>
      <c r="J114" s="152"/>
      <c r="K114" s="63" t="s">
        <v>282</v>
      </c>
      <c r="L114" s="5"/>
      <c r="M114" s="5"/>
    </row>
    <row r="115" spans="1:15" ht="38.4" x14ac:dyDescent="0.3">
      <c r="A115" s="6">
        <f t="shared" si="14"/>
        <v>91</v>
      </c>
      <c r="B115" s="75" t="s">
        <v>351</v>
      </c>
      <c r="C115" s="63" t="s">
        <v>108</v>
      </c>
      <c r="D115" s="65" t="s">
        <v>352</v>
      </c>
      <c r="E115" s="65" t="s">
        <v>112</v>
      </c>
      <c r="F115" s="76"/>
      <c r="G115" s="55"/>
      <c r="H115" s="151">
        <v>1258.83</v>
      </c>
      <c r="I115" s="89">
        <v>2018</v>
      </c>
      <c r="J115" s="152"/>
      <c r="K115" s="63" t="s">
        <v>282</v>
      </c>
      <c r="L115" s="5"/>
      <c r="M115" s="5"/>
    </row>
    <row r="116" spans="1:15" ht="38.4" x14ac:dyDescent="0.3">
      <c r="A116" s="6">
        <f t="shared" si="14"/>
        <v>92</v>
      </c>
      <c r="B116" s="75" t="s">
        <v>236</v>
      </c>
      <c r="C116" s="63" t="s">
        <v>108</v>
      </c>
      <c r="D116" s="65" t="s">
        <v>117</v>
      </c>
      <c r="E116" s="65" t="s">
        <v>112</v>
      </c>
      <c r="F116" s="76"/>
      <c r="G116" s="55"/>
      <c r="H116" s="151">
        <v>1</v>
      </c>
      <c r="I116" s="89">
        <v>2018</v>
      </c>
      <c r="J116" s="152"/>
      <c r="K116" s="63" t="s">
        <v>282</v>
      </c>
      <c r="L116" s="5"/>
      <c r="M116" s="5"/>
    </row>
    <row r="117" spans="1:15" ht="38.4" x14ac:dyDescent="0.3">
      <c r="A117" s="6">
        <f t="shared" si="14"/>
        <v>93</v>
      </c>
      <c r="B117" s="75" t="s">
        <v>235</v>
      </c>
      <c r="C117" s="63" t="s">
        <v>108</v>
      </c>
      <c r="D117" s="65" t="s">
        <v>130</v>
      </c>
      <c r="E117" s="65" t="s">
        <v>112</v>
      </c>
      <c r="F117" s="76"/>
      <c r="G117" s="55"/>
      <c r="H117" s="151">
        <v>1258.83</v>
      </c>
      <c r="I117" s="89">
        <v>2018</v>
      </c>
      <c r="J117" s="152"/>
      <c r="K117" s="63" t="s">
        <v>282</v>
      </c>
      <c r="L117" s="5"/>
      <c r="M117" s="5"/>
    </row>
    <row r="118" spans="1:15" ht="38.4" x14ac:dyDescent="0.3">
      <c r="A118" s="6">
        <f t="shared" si="14"/>
        <v>94</v>
      </c>
      <c r="B118" s="75" t="s">
        <v>231</v>
      </c>
      <c r="C118" s="63" t="s">
        <v>108</v>
      </c>
      <c r="D118" s="65" t="s">
        <v>125</v>
      </c>
      <c r="E118" s="65" t="s">
        <v>112</v>
      </c>
      <c r="F118" s="76"/>
      <c r="G118" s="55"/>
      <c r="H118" s="151">
        <v>1258.83</v>
      </c>
      <c r="I118" s="89">
        <v>2018</v>
      </c>
      <c r="J118" s="152"/>
      <c r="K118" s="63" t="s">
        <v>282</v>
      </c>
      <c r="L118" s="5"/>
      <c r="M118" s="5"/>
    </row>
    <row r="119" spans="1:15" ht="38.4" x14ac:dyDescent="0.3">
      <c r="A119" s="6">
        <f t="shared" si="14"/>
        <v>95</v>
      </c>
      <c r="B119" s="75" t="s">
        <v>230</v>
      </c>
      <c r="C119" s="63" t="s">
        <v>108</v>
      </c>
      <c r="D119" s="65" t="s">
        <v>119</v>
      </c>
      <c r="E119" s="65" t="s">
        <v>112</v>
      </c>
      <c r="F119" s="76"/>
      <c r="G119" s="55"/>
      <c r="H119" s="151">
        <v>1258.83</v>
      </c>
      <c r="I119" s="89">
        <v>2018</v>
      </c>
      <c r="J119" s="152"/>
      <c r="K119" s="63" t="s">
        <v>282</v>
      </c>
      <c r="L119" s="5"/>
      <c r="M119" s="5"/>
    </row>
    <row r="120" spans="1:15" ht="38.4" x14ac:dyDescent="0.3">
      <c r="A120" s="6">
        <f t="shared" si="14"/>
        <v>96</v>
      </c>
      <c r="B120" s="75" t="s">
        <v>232</v>
      </c>
      <c r="C120" s="63" t="s">
        <v>108</v>
      </c>
      <c r="D120" s="65" t="s">
        <v>124</v>
      </c>
      <c r="E120" s="65" t="s">
        <v>112</v>
      </c>
      <c r="F120" s="76"/>
      <c r="G120" s="55"/>
      <c r="H120" s="151">
        <v>1258.83</v>
      </c>
      <c r="I120" s="89">
        <v>2018</v>
      </c>
      <c r="J120" s="152"/>
      <c r="K120" s="63" t="s">
        <v>282</v>
      </c>
      <c r="L120" s="5"/>
      <c r="M120" s="5"/>
    </row>
    <row r="121" spans="1:15" ht="38.4" x14ac:dyDescent="0.3">
      <c r="A121" s="6">
        <f t="shared" si="14"/>
        <v>97</v>
      </c>
      <c r="B121" s="75" t="s">
        <v>233</v>
      </c>
      <c r="C121" s="88" t="s">
        <v>215</v>
      </c>
      <c r="D121" s="65" t="s">
        <v>141</v>
      </c>
      <c r="E121" s="65" t="s">
        <v>143</v>
      </c>
      <c r="F121" s="76"/>
      <c r="G121" s="55"/>
      <c r="H121" s="57">
        <v>3842.72</v>
      </c>
      <c r="I121" s="89">
        <v>2018</v>
      </c>
      <c r="J121" s="66"/>
      <c r="K121" s="67" t="s">
        <v>142</v>
      </c>
      <c r="L121" s="5"/>
      <c r="M121" s="5"/>
      <c r="N121" s="103"/>
      <c r="O121" s="103"/>
    </row>
    <row r="122" spans="1:15" ht="48" x14ac:dyDescent="0.3">
      <c r="A122" s="6">
        <f t="shared" si="14"/>
        <v>98</v>
      </c>
      <c r="B122" s="97" t="s">
        <v>234</v>
      </c>
      <c r="C122" s="153" t="s">
        <v>216</v>
      </c>
      <c r="D122" s="65" t="s">
        <v>144</v>
      </c>
      <c r="E122" s="65" t="s">
        <v>145</v>
      </c>
      <c r="F122" s="76"/>
      <c r="G122" s="55"/>
      <c r="H122" s="57">
        <v>1454.55</v>
      </c>
      <c r="I122" s="89">
        <v>2018</v>
      </c>
      <c r="J122" s="66"/>
      <c r="K122" s="63" t="s">
        <v>282</v>
      </c>
      <c r="L122" s="5"/>
      <c r="M122" s="5"/>
    </row>
    <row r="123" spans="1:15" ht="38.4" x14ac:dyDescent="0.3">
      <c r="A123" s="6">
        <f t="shared" si="14"/>
        <v>99</v>
      </c>
      <c r="B123" s="97" t="s">
        <v>173</v>
      </c>
      <c r="C123" s="153" t="s">
        <v>217</v>
      </c>
      <c r="D123" s="65" t="s">
        <v>174</v>
      </c>
      <c r="E123" s="65" t="s">
        <v>175</v>
      </c>
      <c r="F123" s="76"/>
      <c r="G123" s="55"/>
      <c r="H123" s="57">
        <v>47755.14</v>
      </c>
      <c r="I123" s="89">
        <v>2016</v>
      </c>
      <c r="J123" s="66"/>
      <c r="K123" s="63" t="s">
        <v>282</v>
      </c>
      <c r="L123" s="5"/>
      <c r="M123" s="5"/>
    </row>
    <row r="124" spans="1:15" ht="39.75" customHeight="1" x14ac:dyDescent="0.3">
      <c r="A124" s="6">
        <f t="shared" si="14"/>
        <v>100</v>
      </c>
      <c r="B124" s="97" t="s">
        <v>178</v>
      </c>
      <c r="C124" s="153" t="s">
        <v>218</v>
      </c>
      <c r="D124" s="65" t="s">
        <v>179</v>
      </c>
      <c r="E124" s="65" t="s">
        <v>180</v>
      </c>
      <c r="F124" s="76"/>
      <c r="G124" s="55"/>
      <c r="H124" s="57">
        <v>7627.2</v>
      </c>
      <c r="I124" s="89">
        <v>2018</v>
      </c>
      <c r="J124" s="66"/>
      <c r="K124" s="67" t="s">
        <v>181</v>
      </c>
      <c r="L124" s="5"/>
      <c r="M124" s="5"/>
    </row>
    <row r="125" spans="1:15" ht="57" customHeight="1" x14ac:dyDescent="0.3">
      <c r="A125" s="6">
        <f t="shared" si="14"/>
        <v>101</v>
      </c>
      <c r="B125" s="97" t="s">
        <v>270</v>
      </c>
      <c r="C125" s="153" t="s">
        <v>219</v>
      </c>
      <c r="D125" s="143" t="s">
        <v>146</v>
      </c>
      <c r="E125" s="65" t="s">
        <v>147</v>
      </c>
      <c r="F125" s="76"/>
      <c r="G125" s="55"/>
      <c r="H125" s="57">
        <v>13897.18</v>
      </c>
      <c r="I125" s="89">
        <v>2018</v>
      </c>
      <c r="J125" s="66"/>
      <c r="K125" s="63" t="s">
        <v>282</v>
      </c>
      <c r="L125" s="5"/>
      <c r="M125" s="5"/>
    </row>
    <row r="126" spans="1:15" ht="38.4" x14ac:dyDescent="0.3">
      <c r="A126" s="6">
        <f t="shared" si="14"/>
        <v>102</v>
      </c>
      <c r="B126" s="97" t="s">
        <v>186</v>
      </c>
      <c r="C126" s="153" t="s">
        <v>220</v>
      </c>
      <c r="D126" s="143" t="s">
        <v>187</v>
      </c>
      <c r="E126" s="65" t="s">
        <v>188</v>
      </c>
      <c r="F126" s="76"/>
      <c r="G126" s="55"/>
      <c r="H126" s="57">
        <v>24103.8</v>
      </c>
      <c r="I126" s="89">
        <v>2016</v>
      </c>
      <c r="J126" s="66"/>
      <c r="K126" s="63" t="s">
        <v>282</v>
      </c>
      <c r="L126" s="5"/>
      <c r="M126" s="5"/>
    </row>
    <row r="127" spans="1:15" ht="38.4" x14ac:dyDescent="0.3">
      <c r="A127" s="6">
        <f t="shared" si="14"/>
        <v>103</v>
      </c>
      <c r="B127" s="97" t="s">
        <v>195</v>
      </c>
      <c r="C127" s="153" t="s">
        <v>221</v>
      </c>
      <c r="D127" s="143" t="s">
        <v>131</v>
      </c>
      <c r="E127" s="65" t="s">
        <v>132</v>
      </c>
      <c r="F127" s="76"/>
      <c r="G127" s="55"/>
      <c r="H127" s="57">
        <v>1154.79</v>
      </c>
      <c r="I127" s="89">
        <v>2018</v>
      </c>
      <c r="J127" s="66"/>
      <c r="K127" s="63" t="s">
        <v>327</v>
      </c>
      <c r="L127" s="5"/>
      <c r="M127" s="5"/>
    </row>
    <row r="128" spans="1:15" ht="40.799999999999997" x14ac:dyDescent="0.3">
      <c r="A128" s="6">
        <f t="shared" si="14"/>
        <v>104</v>
      </c>
      <c r="B128" s="75" t="s">
        <v>160</v>
      </c>
      <c r="C128" s="153" t="s">
        <v>218</v>
      </c>
      <c r="D128" s="143" t="s">
        <v>157</v>
      </c>
      <c r="E128" s="154">
        <v>33131</v>
      </c>
      <c r="F128" s="76"/>
      <c r="G128" s="55"/>
      <c r="H128" s="57">
        <v>1</v>
      </c>
      <c r="I128" s="89">
        <v>2015</v>
      </c>
      <c r="J128" s="66"/>
      <c r="K128" s="63" t="s">
        <v>288</v>
      </c>
      <c r="L128" s="5"/>
      <c r="M128" s="5"/>
    </row>
    <row r="129" spans="1:17" ht="51" x14ac:dyDescent="0.3">
      <c r="A129" s="6">
        <f t="shared" si="14"/>
        <v>105</v>
      </c>
      <c r="B129" s="75" t="s">
        <v>159</v>
      </c>
      <c r="C129" s="153" t="s">
        <v>222</v>
      </c>
      <c r="D129" s="143" t="s">
        <v>158</v>
      </c>
      <c r="E129" s="139" t="s">
        <v>324</v>
      </c>
      <c r="F129" s="76"/>
      <c r="G129" s="55"/>
      <c r="H129" s="57">
        <v>15295679.449999999</v>
      </c>
      <c r="I129" s="89">
        <v>2013</v>
      </c>
      <c r="J129" s="66"/>
      <c r="K129" s="63" t="s">
        <v>325</v>
      </c>
      <c r="L129" s="5"/>
      <c r="M129" s="5"/>
    </row>
    <row r="130" spans="1:17" ht="51" x14ac:dyDescent="0.3">
      <c r="A130" s="6">
        <f t="shared" si="14"/>
        <v>106</v>
      </c>
      <c r="B130" s="75" t="s">
        <v>289</v>
      </c>
      <c r="C130" s="85" t="s">
        <v>223</v>
      </c>
      <c r="D130" s="143" t="s">
        <v>161</v>
      </c>
      <c r="E130" s="65"/>
      <c r="F130" s="76"/>
      <c r="G130" s="55"/>
      <c r="H130" s="57">
        <v>13817196.75</v>
      </c>
      <c r="I130" s="89">
        <v>2015</v>
      </c>
      <c r="J130" s="66"/>
      <c r="K130" s="63" t="s">
        <v>288</v>
      </c>
      <c r="L130" s="5"/>
      <c r="M130" s="5"/>
    </row>
    <row r="131" spans="1:17" ht="86.4" x14ac:dyDescent="0.3">
      <c r="A131" s="6">
        <f t="shared" si="14"/>
        <v>107</v>
      </c>
      <c r="B131" s="97" t="s">
        <v>247</v>
      </c>
      <c r="C131" s="85" t="s">
        <v>249</v>
      </c>
      <c r="D131" s="143" t="s">
        <v>248</v>
      </c>
      <c r="E131" s="150" t="s">
        <v>263</v>
      </c>
      <c r="F131" s="76"/>
      <c r="G131" s="55"/>
      <c r="H131" s="55">
        <v>12503170</v>
      </c>
      <c r="I131" s="89">
        <v>2019</v>
      </c>
      <c r="J131" s="66"/>
      <c r="K131" s="61" t="s">
        <v>318</v>
      </c>
      <c r="L131" s="5"/>
      <c r="M131" s="5"/>
    </row>
    <row r="132" spans="1:17" ht="67.2" x14ac:dyDescent="0.3">
      <c r="A132" s="6">
        <f t="shared" si="14"/>
        <v>108</v>
      </c>
      <c r="B132" s="97" t="s">
        <v>247</v>
      </c>
      <c r="C132" s="85" t="s">
        <v>249</v>
      </c>
      <c r="D132" s="143" t="s">
        <v>250</v>
      </c>
      <c r="E132" s="150" t="s">
        <v>264</v>
      </c>
      <c r="F132" s="76"/>
      <c r="G132" s="55"/>
      <c r="H132" s="57">
        <v>860157.03</v>
      </c>
      <c r="I132" s="89">
        <v>2019</v>
      </c>
      <c r="J132" s="66"/>
      <c r="K132" s="61" t="s">
        <v>319</v>
      </c>
      <c r="L132" s="5"/>
      <c r="M132" s="5"/>
      <c r="Q132" s="155">
        <f>H132+H133+H134+H135+H136+H137</f>
        <v>6562669.7599999998</v>
      </c>
    </row>
    <row r="133" spans="1:17" ht="68.25" customHeight="1" x14ac:dyDescent="0.3">
      <c r="A133" s="6">
        <f t="shared" si="14"/>
        <v>109</v>
      </c>
      <c r="B133" s="97" t="s">
        <v>247</v>
      </c>
      <c r="C133" s="85" t="s">
        <v>249</v>
      </c>
      <c r="D133" s="65" t="s">
        <v>251</v>
      </c>
      <c r="E133" s="150" t="s">
        <v>265</v>
      </c>
      <c r="F133" s="76"/>
      <c r="G133" s="55"/>
      <c r="H133" s="57">
        <v>1697789.89</v>
      </c>
      <c r="I133" s="89">
        <v>2019</v>
      </c>
      <c r="J133" s="66"/>
      <c r="K133" s="61" t="s">
        <v>320</v>
      </c>
      <c r="L133" s="5"/>
      <c r="M133" s="5"/>
    </row>
    <row r="134" spans="1:17" ht="78" customHeight="1" x14ac:dyDescent="0.3">
      <c r="A134" s="6">
        <f t="shared" si="14"/>
        <v>110</v>
      </c>
      <c r="B134" s="97" t="s">
        <v>247</v>
      </c>
      <c r="C134" s="85" t="s">
        <v>249</v>
      </c>
      <c r="D134" s="65" t="s">
        <v>252</v>
      </c>
      <c r="E134" s="150" t="s">
        <v>266</v>
      </c>
      <c r="F134" s="76"/>
      <c r="G134" s="55"/>
      <c r="H134" s="57">
        <v>1261598.1299999999</v>
      </c>
      <c r="I134" s="89">
        <v>2019</v>
      </c>
      <c r="J134" s="66"/>
      <c r="K134" s="61" t="s">
        <v>321</v>
      </c>
      <c r="L134" s="5"/>
      <c r="M134" s="5"/>
    </row>
    <row r="135" spans="1:17" ht="67.2" x14ac:dyDescent="0.3">
      <c r="A135" s="6">
        <f t="shared" si="14"/>
        <v>111</v>
      </c>
      <c r="B135" s="97" t="s">
        <v>247</v>
      </c>
      <c r="C135" s="85" t="s">
        <v>249</v>
      </c>
      <c r="D135" s="65" t="s">
        <v>253</v>
      </c>
      <c r="E135" s="150" t="s">
        <v>267</v>
      </c>
      <c r="F135" s="76"/>
      <c r="G135" s="55"/>
      <c r="H135" s="57">
        <v>776500.41</v>
      </c>
      <c r="I135" s="89">
        <v>2019</v>
      </c>
      <c r="J135" s="66"/>
      <c r="K135" s="61" t="s">
        <v>322</v>
      </c>
      <c r="L135" s="5"/>
      <c r="M135" s="5"/>
    </row>
    <row r="136" spans="1:17" ht="67.2" x14ac:dyDescent="0.3">
      <c r="A136" s="6">
        <f t="shared" si="14"/>
        <v>112</v>
      </c>
      <c r="B136" s="97" t="s">
        <v>247</v>
      </c>
      <c r="C136" s="85" t="s">
        <v>249</v>
      </c>
      <c r="D136" s="65" t="s">
        <v>254</v>
      </c>
      <c r="E136" s="150" t="s">
        <v>268</v>
      </c>
      <c r="F136" s="76"/>
      <c r="G136" s="55"/>
      <c r="H136" s="57">
        <v>603224.30000000005</v>
      </c>
      <c r="I136" s="89">
        <v>2019</v>
      </c>
      <c r="J136" s="66"/>
      <c r="K136" s="61" t="s">
        <v>320</v>
      </c>
      <c r="L136" s="5"/>
      <c r="M136" s="5"/>
    </row>
    <row r="137" spans="1:17" ht="76.8" x14ac:dyDescent="0.3">
      <c r="A137" s="6">
        <f t="shared" si="14"/>
        <v>113</v>
      </c>
      <c r="B137" s="75" t="s">
        <v>247</v>
      </c>
      <c r="C137" s="153" t="s">
        <v>249</v>
      </c>
      <c r="D137" s="65" t="s">
        <v>255</v>
      </c>
      <c r="E137" s="150" t="s">
        <v>269</v>
      </c>
      <c r="F137" s="76"/>
      <c r="G137" s="55"/>
      <c r="H137" s="57">
        <v>1363400</v>
      </c>
      <c r="I137" s="89">
        <v>2019</v>
      </c>
      <c r="J137" s="66"/>
      <c r="K137" s="61" t="s">
        <v>323</v>
      </c>
      <c r="L137" s="5"/>
      <c r="M137" s="5"/>
    </row>
    <row r="138" spans="1:17" ht="38.4" x14ac:dyDescent="0.3">
      <c r="A138" s="6">
        <f t="shared" si="14"/>
        <v>114</v>
      </c>
      <c r="B138" s="75" t="s">
        <v>256</v>
      </c>
      <c r="C138" s="156" t="s">
        <v>218</v>
      </c>
      <c r="D138" s="65" t="s">
        <v>257</v>
      </c>
      <c r="E138" s="65">
        <v>4176</v>
      </c>
      <c r="F138" s="76"/>
      <c r="G138" s="55"/>
      <c r="H138" s="57">
        <v>695638.08</v>
      </c>
      <c r="I138" s="89"/>
      <c r="J138" s="66"/>
      <c r="K138" s="157" t="s">
        <v>260</v>
      </c>
      <c r="L138" s="5"/>
      <c r="M138" s="5"/>
    </row>
    <row r="139" spans="1:17" ht="38.4" x14ac:dyDescent="0.3">
      <c r="A139" s="6">
        <f t="shared" si="14"/>
        <v>115</v>
      </c>
      <c r="B139" s="75" t="s">
        <v>256</v>
      </c>
      <c r="C139" s="156" t="s">
        <v>218</v>
      </c>
      <c r="D139" s="65" t="s">
        <v>258</v>
      </c>
      <c r="E139" s="150" t="s">
        <v>328</v>
      </c>
      <c r="F139" s="76"/>
      <c r="G139" s="55"/>
      <c r="H139" s="57">
        <v>779760.98</v>
      </c>
      <c r="I139" s="89"/>
      <c r="J139" s="66"/>
      <c r="K139" s="63" t="s">
        <v>329</v>
      </c>
      <c r="L139" s="5"/>
      <c r="M139" s="5"/>
    </row>
    <row r="140" spans="1:17" ht="38.4" x14ac:dyDescent="0.3">
      <c r="A140" s="6">
        <f t="shared" si="14"/>
        <v>116</v>
      </c>
      <c r="B140" s="75" t="s">
        <v>256</v>
      </c>
      <c r="C140" s="156" t="s">
        <v>218</v>
      </c>
      <c r="D140" s="65" t="s">
        <v>259</v>
      </c>
      <c r="E140" s="65">
        <v>4095</v>
      </c>
      <c r="F140" s="76"/>
      <c r="G140" s="55"/>
      <c r="H140" s="57">
        <v>682145.1</v>
      </c>
      <c r="I140" s="89"/>
      <c r="J140" s="66"/>
      <c r="K140" s="157" t="s">
        <v>261</v>
      </c>
      <c r="L140" s="5"/>
      <c r="M140" s="5"/>
    </row>
    <row r="141" spans="1:17" ht="40.799999999999997" x14ac:dyDescent="0.3">
      <c r="A141" s="6">
        <f t="shared" si="14"/>
        <v>117</v>
      </c>
      <c r="B141" s="75" t="s">
        <v>291</v>
      </c>
      <c r="C141" s="156" t="s">
        <v>218</v>
      </c>
      <c r="D141" s="65" t="s">
        <v>290</v>
      </c>
      <c r="E141" s="65"/>
      <c r="F141" s="76"/>
      <c r="G141" s="55"/>
      <c r="H141" s="57">
        <v>215593</v>
      </c>
      <c r="I141" s="89">
        <v>2012</v>
      </c>
      <c r="J141" s="66"/>
      <c r="K141" s="63" t="s">
        <v>326</v>
      </c>
      <c r="L141" s="5"/>
      <c r="M141" s="5"/>
    </row>
    <row r="142" spans="1:17" ht="40.799999999999997" x14ac:dyDescent="0.3">
      <c r="A142" s="6">
        <f t="shared" si="14"/>
        <v>118</v>
      </c>
      <c r="B142" s="75" t="s">
        <v>312</v>
      </c>
      <c r="C142" s="98" t="s">
        <v>218</v>
      </c>
      <c r="D142" s="65" t="s">
        <v>292</v>
      </c>
      <c r="E142" s="78" t="s">
        <v>311</v>
      </c>
      <c r="F142" s="99"/>
      <c r="G142" s="56"/>
      <c r="H142" s="100">
        <v>570208.76</v>
      </c>
      <c r="I142" s="101"/>
      <c r="J142" s="79"/>
      <c r="K142" s="116" t="s">
        <v>310</v>
      </c>
      <c r="L142" s="5"/>
      <c r="M142" s="5"/>
      <c r="N142" s="103"/>
      <c r="O142" s="103"/>
    </row>
    <row r="143" spans="1:17" ht="38.4" x14ac:dyDescent="0.3">
      <c r="A143" s="6"/>
      <c r="B143" s="75" t="s">
        <v>293</v>
      </c>
      <c r="C143" s="156" t="s">
        <v>218</v>
      </c>
      <c r="D143" s="65" t="s">
        <v>294</v>
      </c>
      <c r="E143" s="65"/>
      <c r="F143" s="76"/>
      <c r="G143" s="55"/>
      <c r="H143" s="57">
        <v>1</v>
      </c>
      <c r="I143" s="89"/>
      <c r="J143" s="66"/>
      <c r="K143" s="157"/>
      <c r="L143" s="158"/>
      <c r="M143" s="158"/>
    </row>
    <row r="144" spans="1:17" ht="38.4" x14ac:dyDescent="0.3">
      <c r="A144" s="6">
        <f>A142+1</f>
        <v>119</v>
      </c>
      <c r="B144" s="75" t="s">
        <v>330</v>
      </c>
      <c r="C144" s="156" t="s">
        <v>218</v>
      </c>
      <c r="D144" s="65" t="s">
        <v>331</v>
      </c>
      <c r="E144" s="150" t="s">
        <v>332</v>
      </c>
      <c r="F144" s="76"/>
      <c r="G144" s="55"/>
      <c r="H144" s="57">
        <v>9557906.75</v>
      </c>
      <c r="I144" s="89">
        <v>2013</v>
      </c>
      <c r="J144" s="66"/>
      <c r="K144" s="63" t="s">
        <v>333</v>
      </c>
      <c r="L144" s="159"/>
      <c r="M144" s="159"/>
    </row>
    <row r="145" spans="1:15" ht="138" customHeight="1" x14ac:dyDescent="0.3">
      <c r="A145" s="6">
        <f t="shared" si="14"/>
        <v>120</v>
      </c>
      <c r="B145" s="160" t="s">
        <v>283</v>
      </c>
      <c r="C145" s="62" t="s">
        <v>133</v>
      </c>
      <c r="D145" s="143" t="s">
        <v>135</v>
      </c>
      <c r="E145" s="65" t="s">
        <v>134</v>
      </c>
      <c r="F145" s="161"/>
      <c r="G145" s="70"/>
      <c r="H145" s="55">
        <v>3411.45</v>
      </c>
      <c r="I145" s="162">
        <v>2018</v>
      </c>
      <c r="J145" s="163"/>
      <c r="K145" s="54" t="s">
        <v>284</v>
      </c>
      <c r="L145" s="5"/>
      <c r="M145" s="5"/>
    </row>
    <row r="146" spans="1:15" ht="127.5" customHeight="1" x14ac:dyDescent="0.3">
      <c r="A146" s="6">
        <f t="shared" si="14"/>
        <v>121</v>
      </c>
      <c r="B146" s="4" t="s">
        <v>240</v>
      </c>
      <c r="C146" s="130" t="s">
        <v>224</v>
      </c>
      <c r="D146" s="65" t="s">
        <v>94</v>
      </c>
      <c r="E146" s="74" t="s">
        <v>101</v>
      </c>
      <c r="F146" s="76"/>
      <c r="G146" s="55"/>
      <c r="H146" s="55">
        <v>1190011.23</v>
      </c>
      <c r="I146" s="89">
        <v>2017</v>
      </c>
      <c r="J146" s="5"/>
      <c r="K146" s="164" t="s">
        <v>277</v>
      </c>
      <c r="L146" s="5"/>
      <c r="M146" s="5"/>
    </row>
    <row r="147" spans="1:15" ht="129" customHeight="1" x14ac:dyDescent="0.3">
      <c r="A147" s="6">
        <f t="shared" si="14"/>
        <v>122</v>
      </c>
      <c r="B147" s="4" t="s">
        <v>240</v>
      </c>
      <c r="C147" s="130" t="s">
        <v>225</v>
      </c>
      <c r="D147" s="65" t="s">
        <v>95</v>
      </c>
      <c r="E147" s="74" t="s">
        <v>100</v>
      </c>
      <c r="F147" s="76"/>
      <c r="G147" s="55"/>
      <c r="H147" s="55">
        <v>1845444.78</v>
      </c>
      <c r="I147" s="89">
        <v>2017</v>
      </c>
      <c r="J147" s="5"/>
      <c r="K147" s="164" t="s">
        <v>277</v>
      </c>
      <c r="L147" s="5"/>
      <c r="M147" s="5"/>
    </row>
    <row r="148" spans="1:15" ht="116.25" customHeight="1" x14ac:dyDescent="0.3">
      <c r="A148" s="6">
        <f t="shared" si="14"/>
        <v>123</v>
      </c>
      <c r="B148" s="4" t="s">
        <v>240</v>
      </c>
      <c r="C148" s="130" t="s">
        <v>226</v>
      </c>
      <c r="D148" s="65" t="s">
        <v>96</v>
      </c>
      <c r="E148" s="74" t="s">
        <v>103</v>
      </c>
      <c r="F148" s="76"/>
      <c r="G148" s="55"/>
      <c r="H148" s="55">
        <v>675999.59</v>
      </c>
      <c r="I148" s="89">
        <v>2017</v>
      </c>
      <c r="J148" s="5"/>
      <c r="K148" s="164" t="s">
        <v>277</v>
      </c>
      <c r="L148" s="5"/>
      <c r="M148" s="5"/>
    </row>
    <row r="149" spans="1:15" ht="93" customHeight="1" x14ac:dyDescent="0.3">
      <c r="A149" s="6">
        <f t="shared" si="14"/>
        <v>124</v>
      </c>
      <c r="B149" s="4" t="s">
        <v>240</v>
      </c>
      <c r="C149" s="130" t="s">
        <v>227</v>
      </c>
      <c r="D149" s="65" t="s">
        <v>97</v>
      </c>
      <c r="E149" s="74" t="s">
        <v>102</v>
      </c>
      <c r="F149" s="76"/>
      <c r="G149" s="55"/>
      <c r="H149" s="55">
        <v>206433.92000000001</v>
      </c>
      <c r="I149" s="89">
        <v>2017</v>
      </c>
      <c r="J149" s="5"/>
      <c r="K149" s="54" t="s">
        <v>279</v>
      </c>
      <c r="L149" s="5"/>
      <c r="M149" s="5"/>
    </row>
    <row r="150" spans="1:15" ht="127.5" customHeight="1" x14ac:dyDescent="0.3">
      <c r="A150" s="6">
        <f t="shared" si="14"/>
        <v>125</v>
      </c>
      <c r="B150" s="73" t="s">
        <v>240</v>
      </c>
      <c r="C150" s="72" t="s">
        <v>228</v>
      </c>
      <c r="D150" s="65" t="s">
        <v>98</v>
      </c>
      <c r="E150" s="74" t="s">
        <v>104</v>
      </c>
      <c r="F150" s="76"/>
      <c r="G150" s="55"/>
      <c r="H150" s="55">
        <v>1174421.43</v>
      </c>
      <c r="I150" s="89">
        <v>2017</v>
      </c>
      <c r="J150" s="5"/>
      <c r="K150" s="54" t="s">
        <v>278</v>
      </c>
      <c r="L150" s="5"/>
      <c r="M150" s="5"/>
      <c r="N150" s="103"/>
      <c r="O150" s="103"/>
    </row>
    <row r="151" spans="1:15" ht="58.5" customHeight="1" x14ac:dyDescent="0.3">
      <c r="A151" s="6">
        <f t="shared" si="14"/>
        <v>126</v>
      </c>
      <c r="B151" s="4" t="s">
        <v>240</v>
      </c>
      <c r="C151" s="130" t="s">
        <v>229</v>
      </c>
      <c r="D151" s="65" t="s">
        <v>196</v>
      </c>
      <c r="E151" s="74" t="s">
        <v>197</v>
      </c>
      <c r="F151" s="76"/>
      <c r="G151" s="55"/>
      <c r="H151" s="55">
        <v>8940966.6899999995</v>
      </c>
      <c r="I151" s="89">
        <v>2018</v>
      </c>
      <c r="J151" s="5"/>
      <c r="K151" s="54" t="s">
        <v>198</v>
      </c>
      <c r="L151" s="5"/>
      <c r="M151" s="5"/>
    </row>
    <row r="152" spans="1:15" ht="57.75" customHeight="1" x14ac:dyDescent="0.3">
      <c r="A152" s="6"/>
      <c r="B152" s="128" t="s">
        <v>346</v>
      </c>
      <c r="C152" s="119" t="s">
        <v>341</v>
      </c>
      <c r="D152" s="120" t="s">
        <v>347</v>
      </c>
      <c r="E152" s="123" t="s">
        <v>350</v>
      </c>
      <c r="F152" s="124"/>
      <c r="G152" s="125"/>
      <c r="H152" s="125">
        <v>1</v>
      </c>
      <c r="I152" s="126">
        <v>2021</v>
      </c>
      <c r="J152" s="127"/>
      <c r="K152" s="122" t="s">
        <v>345</v>
      </c>
      <c r="L152" s="127"/>
      <c r="M152" s="5"/>
      <c r="N152" s="103"/>
      <c r="O152" s="103"/>
    </row>
    <row r="153" spans="1:15" ht="58.5" customHeight="1" x14ac:dyDescent="0.3">
      <c r="A153" s="6"/>
      <c r="B153" s="128" t="s">
        <v>346</v>
      </c>
      <c r="C153" s="119" t="s">
        <v>342</v>
      </c>
      <c r="D153" s="120" t="s">
        <v>348</v>
      </c>
      <c r="E153" s="123" t="s">
        <v>349</v>
      </c>
      <c r="F153" s="124"/>
      <c r="G153" s="125"/>
      <c r="H153" s="125">
        <v>1</v>
      </c>
      <c r="I153" s="126">
        <v>2021</v>
      </c>
      <c r="J153" s="127"/>
      <c r="K153" s="122" t="s">
        <v>345</v>
      </c>
      <c r="L153" s="127"/>
      <c r="M153" s="5"/>
      <c r="N153" s="103"/>
      <c r="O153" s="103"/>
    </row>
    <row r="154" spans="1:15" x14ac:dyDescent="0.3">
      <c r="A154" s="6"/>
      <c r="B154" s="165" t="s">
        <v>54</v>
      </c>
      <c r="C154" s="166"/>
      <c r="D154" s="34"/>
      <c r="E154" s="34"/>
      <c r="F154" s="35"/>
      <c r="G154" s="35"/>
      <c r="H154" s="37">
        <f>SUM(H108:H153)</f>
        <v>75643271.700000003</v>
      </c>
      <c r="I154" s="36"/>
      <c r="J154" s="36"/>
      <c r="K154" s="36"/>
      <c r="L154" s="36"/>
      <c r="M154" s="44"/>
    </row>
    <row r="155" spans="1:15" x14ac:dyDescent="0.3">
      <c r="A155" s="38"/>
    </row>
    <row r="159" spans="1:15" x14ac:dyDescent="0.3">
      <c r="B159" s="43" t="s">
        <v>73</v>
      </c>
    </row>
    <row r="160" spans="1:15" x14ac:dyDescent="0.3">
      <c r="B160" s="43" t="s">
        <v>107</v>
      </c>
    </row>
    <row r="161" spans="2:2" x14ac:dyDescent="0.3">
      <c r="B161" s="43"/>
    </row>
    <row r="162" spans="2:2" x14ac:dyDescent="0.3">
      <c r="B162" s="43" t="s">
        <v>243</v>
      </c>
    </row>
  </sheetData>
  <mergeCells count="19">
    <mergeCell ref="C64:C71"/>
    <mergeCell ref="I64:I71"/>
    <mergeCell ref="K64:K71"/>
    <mergeCell ref="B76:C76"/>
    <mergeCell ref="B4:M4"/>
    <mergeCell ref="B21:M21"/>
    <mergeCell ref="B31:C31"/>
    <mergeCell ref="B58:C58"/>
    <mergeCell ref="A1:A2"/>
    <mergeCell ref="B1:M1"/>
    <mergeCell ref="B5:M5"/>
    <mergeCell ref="B6:M6"/>
    <mergeCell ref="B20:C20"/>
    <mergeCell ref="B154:C154"/>
    <mergeCell ref="B94:C94"/>
    <mergeCell ref="B103:C103"/>
    <mergeCell ref="B104:C104"/>
    <mergeCell ref="B105:C105"/>
    <mergeCell ref="B106:C106"/>
  </mergeCells>
  <pageMargins left="0.23622047244094491" right="0.23622047244094491" top="0.11" bottom="0.61" header="0.1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Заместитель</cp:lastModifiedBy>
  <cp:lastPrinted>2022-01-26T11:28:24Z</cp:lastPrinted>
  <dcterms:created xsi:type="dcterms:W3CDTF">2017-09-25T06:48:55Z</dcterms:created>
  <dcterms:modified xsi:type="dcterms:W3CDTF">2024-05-06T09:16:27Z</dcterms:modified>
</cp:coreProperties>
</file>